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7" sheetId="8" r:id="rId1"/>
    <sheet name="02.17" sheetId="17" r:id="rId2"/>
    <sheet name="03.17" sheetId="18" r:id="rId3"/>
    <sheet name="04.17" sheetId="19" r:id="rId4"/>
    <sheet name="05.17" sheetId="20" r:id="rId5"/>
    <sheet name="06.17" sheetId="21" r:id="rId6"/>
    <sheet name="07.17" sheetId="22" r:id="rId7"/>
    <sheet name="08.17" sheetId="23" r:id="rId8"/>
    <sheet name="09.17" sheetId="24" r:id="rId9"/>
    <sheet name="10.17" sheetId="25" r:id="rId10"/>
    <sheet name="11.17" sheetId="26" r:id="rId11"/>
    <sheet name="12.17" sheetId="27" r:id="rId12"/>
  </sheets>
  <definedNames>
    <definedName name="_xlnm._FilterDatabase" localSheetId="0" hidden="1">'01.17'!$I$12:$I$72</definedName>
    <definedName name="_xlnm._FilterDatabase" localSheetId="1" hidden="1">'02.17'!$I$12:$I$72</definedName>
    <definedName name="_xlnm._FilterDatabase" localSheetId="2" hidden="1">'03.17'!$I$12:$I$72</definedName>
    <definedName name="_xlnm._FilterDatabase" localSheetId="3" hidden="1">'04.17'!$I$12:$I$72</definedName>
    <definedName name="_xlnm._FilterDatabase" localSheetId="4" hidden="1">'05.17'!$I$12:$I$72</definedName>
    <definedName name="_xlnm._FilterDatabase" localSheetId="5" hidden="1">'06.17'!$I$12:$I$72</definedName>
    <definedName name="_xlnm._FilterDatabase" localSheetId="6" hidden="1">'07.17'!$I$12:$I$72</definedName>
    <definedName name="_xlnm._FilterDatabase" localSheetId="7" hidden="1">'08.17'!$I$12:$I$72</definedName>
    <definedName name="_xlnm._FilterDatabase" localSheetId="8" hidden="1">'09.17'!$I$12:$I$72</definedName>
    <definedName name="_xlnm._FilterDatabase" localSheetId="9" hidden="1">'10.17'!$I$12:$I$72</definedName>
    <definedName name="_xlnm._FilterDatabase" localSheetId="10" hidden="1">'11.17'!$I$12:$I$72</definedName>
    <definedName name="_xlnm._FilterDatabase" localSheetId="11" hidden="1">'12.17'!$I$12:$I$72</definedName>
    <definedName name="_xlnm.Print_Area" localSheetId="0">'01.17'!$A$1:$I$125</definedName>
    <definedName name="_xlnm.Print_Area" localSheetId="1">'02.17'!$A$1:$I$124</definedName>
    <definedName name="_xlnm.Print_Area" localSheetId="2">'03.17'!$A$1:$I$124</definedName>
    <definedName name="_xlnm.Print_Area" localSheetId="3">'04.17'!$A$1:$I$129</definedName>
    <definedName name="_xlnm.Print_Area" localSheetId="4">'05.17'!$A$1:$I$126</definedName>
    <definedName name="_xlnm.Print_Area" localSheetId="5">'06.17'!$A$1:$I$125</definedName>
    <definedName name="_xlnm.Print_Area" localSheetId="6">'07.17'!$A$1:$I$124</definedName>
    <definedName name="_xlnm.Print_Area" localSheetId="7">'08.17'!$A$1:$I$125</definedName>
    <definedName name="_xlnm.Print_Area" localSheetId="8">'09.17'!$A$1:$I$125</definedName>
    <definedName name="_xlnm.Print_Area" localSheetId="9">'10.17'!$A$1:$I$124</definedName>
    <definedName name="_xlnm.Print_Area" localSheetId="10">'11.17'!$A$1:$I$124</definedName>
    <definedName name="_xlnm.Print_Area" localSheetId="11">'12.17'!$A$1:$I$125</definedName>
  </definedNames>
  <calcPr calcId="124519"/>
</workbook>
</file>

<file path=xl/calcChain.xml><?xml version="1.0" encoding="utf-8"?>
<calcChain xmlns="http://schemas.openxmlformats.org/spreadsheetml/2006/main">
  <c r="I99" i="27"/>
  <c r="I99" i="26"/>
  <c r="I43" i="19"/>
  <c r="I43" i="18"/>
  <c r="I99" i="17"/>
  <c r="I99" i="8"/>
  <c r="I101" i="27" l="1"/>
  <c r="H101"/>
  <c r="I102"/>
  <c r="I87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101" i="26"/>
  <c r="H98"/>
  <c r="F98"/>
  <c r="I98" s="1"/>
  <c r="F97"/>
  <c r="H97" s="1"/>
  <c r="H95"/>
  <c r="F95"/>
  <c r="I95" s="1"/>
  <c r="H94"/>
  <c r="F94"/>
  <c r="H93"/>
  <c r="F93"/>
  <c r="H92"/>
  <c r="F92"/>
  <c r="H91"/>
  <c r="F91"/>
  <c r="H90"/>
  <c r="F90"/>
  <c r="H89"/>
  <c r="F89"/>
  <c r="I88"/>
  <c r="F88"/>
  <c r="H88" s="1"/>
  <c r="I87"/>
  <c r="H87"/>
  <c r="F87"/>
  <c r="H86"/>
  <c r="F86"/>
  <c r="H85"/>
  <c r="F85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9" i="25"/>
  <c r="I88"/>
  <c r="I87"/>
  <c r="H95" i="27" l="1"/>
  <c r="H71"/>
  <c r="H69"/>
  <c r="H18"/>
  <c r="I18"/>
  <c r="H16"/>
  <c r="I17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I70"/>
  <c r="I72"/>
  <c r="I97"/>
  <c r="H98"/>
  <c r="H69" i="26"/>
  <c r="H71"/>
  <c r="H32"/>
  <c r="H34"/>
  <c r="H43"/>
  <c r="H41"/>
  <c r="H18"/>
  <c r="I18"/>
  <c r="H16"/>
  <c r="I17"/>
  <c r="H19"/>
  <c r="I20"/>
  <c r="H21"/>
  <c r="I22"/>
  <c r="H23"/>
  <c r="I24"/>
  <c r="H25"/>
  <c r="I27"/>
  <c r="H28"/>
  <c r="I31"/>
  <c r="I33"/>
  <c r="I40"/>
  <c r="I42"/>
  <c r="I46"/>
  <c r="H47"/>
  <c r="I48"/>
  <c r="H49"/>
  <c r="I50"/>
  <c r="H51"/>
  <c r="I52"/>
  <c r="H53"/>
  <c r="I59"/>
  <c r="I68"/>
  <c r="I70"/>
  <c r="I72"/>
  <c r="I97"/>
  <c r="I104" i="27" l="1"/>
  <c r="I103" i="26"/>
  <c r="I101" i="25" l="1"/>
  <c r="F98" l="1"/>
  <c r="I98" s="1"/>
  <c r="H97"/>
  <c r="F97"/>
  <c r="I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H19"/>
  <c r="F19"/>
  <c r="I19" s="1"/>
  <c r="E18"/>
  <c r="F18" s="1"/>
  <c r="H18" s="1"/>
  <c r="F17"/>
  <c r="H17" s="1"/>
  <c r="F16"/>
  <c r="I16" s="1"/>
  <c r="I99" i="24"/>
  <c r="I101"/>
  <c r="I102" s="1"/>
  <c r="H101"/>
  <c r="I88"/>
  <c r="I73"/>
  <c r="H98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101" i="23"/>
  <c r="H101"/>
  <c r="I102"/>
  <c r="F98"/>
  <c r="I98" s="1"/>
  <c r="H97"/>
  <c r="F97"/>
  <c r="I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H71"/>
  <c r="F71"/>
  <c r="I71" s="1"/>
  <c r="F70"/>
  <c r="H70" s="1"/>
  <c r="H69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H50"/>
  <c r="F50"/>
  <c r="I50" s="1"/>
  <c r="F49"/>
  <c r="I49" s="1"/>
  <c r="H48"/>
  <c r="F48"/>
  <c r="I48" s="1"/>
  <c r="F47"/>
  <c r="I47" s="1"/>
  <c r="H46"/>
  <c r="F46"/>
  <c r="I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101" i="22"/>
  <c r="H98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H81"/>
  <c r="F81"/>
  <c r="H80"/>
  <c r="F79"/>
  <c r="H79" s="1"/>
  <c r="H78"/>
  <c r="F77"/>
  <c r="H77" s="1"/>
  <c r="I75"/>
  <c r="H75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101" i="21"/>
  <c r="I87"/>
  <c r="I101"/>
  <c r="I102" s="1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I72" s="1"/>
  <c r="F71"/>
  <c r="H71" s="1"/>
  <c r="F70"/>
  <c r="I70" s="1"/>
  <c r="F69"/>
  <c r="H69" s="1"/>
  <c r="F68"/>
  <c r="I68" s="1"/>
  <c r="H67"/>
  <c r="H66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I26"/>
  <c r="H26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02" i="20"/>
  <c r="H101"/>
  <c r="I54"/>
  <c r="I26"/>
  <c r="I102"/>
  <c r="I101"/>
  <c r="I103" s="1"/>
  <c r="H98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H51"/>
  <c r="F51"/>
  <c r="I51" s="1"/>
  <c r="H50"/>
  <c r="F50"/>
  <c r="I50" s="1"/>
  <c r="F49"/>
  <c r="I49" s="1"/>
  <c r="F48"/>
  <c r="I48" s="1"/>
  <c r="F47"/>
  <c r="I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6" i="19"/>
  <c r="I102"/>
  <c r="I103"/>
  <c r="I104"/>
  <c r="I105"/>
  <c r="I101"/>
  <c r="H105"/>
  <c r="H104"/>
  <c r="H103"/>
  <c r="H102"/>
  <c r="H101"/>
  <c r="H21" i="25" l="1"/>
  <c r="H25"/>
  <c r="H23"/>
  <c r="H16"/>
  <c r="I17"/>
  <c r="I18"/>
  <c r="I20"/>
  <c r="I22"/>
  <c r="I24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H69"/>
  <c r="I70"/>
  <c r="H71"/>
  <c r="I72"/>
  <c r="H95"/>
  <c r="H98"/>
  <c r="H69" i="24"/>
  <c r="H71"/>
  <c r="H95"/>
  <c r="H18"/>
  <c r="I18"/>
  <c r="H16"/>
  <c r="I17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I70"/>
  <c r="I72"/>
  <c r="I97"/>
  <c r="H18" i="23"/>
  <c r="I18"/>
  <c r="H16"/>
  <c r="I17"/>
  <c r="I99" s="1"/>
  <c r="I104" s="1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H47"/>
  <c r="H49"/>
  <c r="H51"/>
  <c r="I52"/>
  <c r="H53"/>
  <c r="I59"/>
  <c r="I68"/>
  <c r="I70"/>
  <c r="I72"/>
  <c r="H95"/>
  <c r="H98"/>
  <c r="H95" i="22"/>
  <c r="H18"/>
  <c r="I18"/>
  <c r="H16"/>
  <c r="I17"/>
  <c r="I99" s="1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H69"/>
  <c r="I70"/>
  <c r="H71"/>
  <c r="I72"/>
  <c r="I97"/>
  <c r="H98" i="21"/>
  <c r="H95"/>
  <c r="H25"/>
  <c r="I18"/>
  <c r="H18"/>
  <c r="I16"/>
  <c r="H17"/>
  <c r="I19"/>
  <c r="H20"/>
  <c r="I21"/>
  <c r="H22"/>
  <c r="I23"/>
  <c r="H24"/>
  <c r="H27"/>
  <c r="I28"/>
  <c r="H31"/>
  <c r="I32"/>
  <c r="H33"/>
  <c r="I34"/>
  <c r="I35"/>
  <c r="H40"/>
  <c r="I41"/>
  <c r="H42"/>
  <c r="I43"/>
  <c r="H46"/>
  <c r="I47"/>
  <c r="H48"/>
  <c r="I49"/>
  <c r="H50"/>
  <c r="I51"/>
  <c r="H52"/>
  <c r="I53"/>
  <c r="H59"/>
  <c r="H68"/>
  <c r="I69"/>
  <c r="H70"/>
  <c r="I71"/>
  <c r="H72"/>
  <c r="I97"/>
  <c r="H31" i="20"/>
  <c r="H46"/>
  <c r="H47"/>
  <c r="H48"/>
  <c r="H49"/>
  <c r="I19"/>
  <c r="I21"/>
  <c r="I23"/>
  <c r="I25"/>
  <c r="I68"/>
  <c r="I71"/>
  <c r="I69"/>
  <c r="H17"/>
  <c r="H40"/>
  <c r="I22"/>
  <c r="I20"/>
  <c r="I24"/>
  <c r="I52"/>
  <c r="I53"/>
  <c r="I72"/>
  <c r="I70"/>
  <c r="I95"/>
  <c r="H42"/>
  <c r="H27"/>
  <c r="H33"/>
  <c r="I18"/>
  <c r="H18"/>
  <c r="I16"/>
  <c r="I28"/>
  <c r="I32"/>
  <c r="I34"/>
  <c r="I35"/>
  <c r="I41"/>
  <c r="I43"/>
  <c r="H59"/>
  <c r="I97"/>
  <c r="I103" i="25" l="1"/>
  <c r="I104" i="24"/>
  <c r="I103" i="22"/>
  <c r="I99" i="21"/>
  <c r="I104"/>
  <c r="I99" i="20"/>
  <c r="I105" s="1"/>
  <c r="F98" i="19" l="1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H85"/>
  <c r="F85"/>
  <c r="H83"/>
  <c r="F81"/>
  <c r="H81" s="1"/>
  <c r="H80"/>
  <c r="H79"/>
  <c r="F79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H64"/>
  <c r="F64"/>
  <c r="H62"/>
  <c r="F62"/>
  <c r="H60"/>
  <c r="H59"/>
  <c r="F59"/>
  <c r="I59" s="1"/>
  <c r="I56"/>
  <c r="F56"/>
  <c r="H56" s="1"/>
  <c r="I55"/>
  <c r="H55"/>
  <c r="F55"/>
  <c r="H54"/>
  <c r="F53"/>
  <c r="H53" s="1"/>
  <c r="F52"/>
  <c r="H52" s="1"/>
  <c r="H51"/>
  <c r="F51"/>
  <c r="I51" s="1"/>
  <c r="H50"/>
  <c r="F50"/>
  <c r="H49"/>
  <c r="F49"/>
  <c r="H48"/>
  <c r="F48"/>
  <c r="H47"/>
  <c r="F47"/>
  <c r="H46"/>
  <c r="F46"/>
  <c r="I44"/>
  <c r="H44"/>
  <c r="F43"/>
  <c r="H43" s="1"/>
  <c r="H42"/>
  <c r="F42"/>
  <c r="I42" s="1"/>
  <c r="F41"/>
  <c r="H41" s="1"/>
  <c r="H40"/>
  <c r="F40"/>
  <c r="I40" s="1"/>
  <c r="I39"/>
  <c r="H39"/>
  <c r="H37"/>
  <c r="H36"/>
  <c r="F35"/>
  <c r="H35" s="1"/>
  <c r="E35"/>
  <c r="F34"/>
  <c r="H34" s="1"/>
  <c r="H33"/>
  <c r="F33"/>
  <c r="I33" s="1"/>
  <c r="F32"/>
  <c r="H32" s="1"/>
  <c r="H31"/>
  <c r="F31"/>
  <c r="I31" s="1"/>
  <c r="F28"/>
  <c r="H28" s="1"/>
  <c r="H27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I99" i="18"/>
  <c r="I101"/>
  <c r="H98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1" i="17"/>
  <c r="I75"/>
  <c r="F98"/>
  <c r="I98" s="1"/>
  <c r="F97"/>
  <c r="H97" s="1"/>
  <c r="F95"/>
  <c r="H95" s="1"/>
  <c r="F94"/>
  <c r="H94" s="1"/>
  <c r="F93"/>
  <c r="H93" s="1"/>
  <c r="F92"/>
  <c r="H92" s="1"/>
  <c r="F91"/>
  <c r="H91" s="1"/>
  <c r="H90"/>
  <c r="F90"/>
  <c r="H89"/>
  <c r="F89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40"/>
  <c r="I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2" i="8"/>
  <c r="I101"/>
  <c r="H101"/>
  <c r="F98"/>
  <c r="H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H55"/>
  <c r="F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40"/>
  <c r="I40" s="1"/>
  <c r="I39"/>
  <c r="H39"/>
  <c r="H37"/>
  <c r="H36"/>
  <c r="F35"/>
  <c r="H35" s="1"/>
  <c r="E35"/>
  <c r="F34"/>
  <c r="H34" s="1"/>
  <c r="F33"/>
  <c r="H33" s="1"/>
  <c r="F32"/>
  <c r="H32" s="1"/>
  <c r="F31"/>
  <c r="H31" s="1"/>
  <c r="F28"/>
  <c r="H28" s="1"/>
  <c r="F27"/>
  <c r="H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8" i="19" l="1"/>
  <c r="H18"/>
  <c r="I16"/>
  <c r="I28"/>
  <c r="I32"/>
  <c r="I34"/>
  <c r="I35"/>
  <c r="I41"/>
  <c r="I97"/>
  <c r="H98"/>
  <c r="I18" i="18"/>
  <c r="H18"/>
  <c r="I16"/>
  <c r="H17"/>
  <c r="H27"/>
  <c r="I28"/>
  <c r="H31"/>
  <c r="I32"/>
  <c r="H33"/>
  <c r="I34"/>
  <c r="I35"/>
  <c r="H40"/>
  <c r="I41"/>
  <c r="H42"/>
  <c r="H51"/>
  <c r="H59"/>
  <c r="I97"/>
  <c r="H18" i="17"/>
  <c r="I18"/>
  <c r="H16"/>
  <c r="I17"/>
  <c r="I27"/>
  <c r="H28"/>
  <c r="I31"/>
  <c r="H32"/>
  <c r="I33"/>
  <c r="H34"/>
  <c r="H35"/>
  <c r="H41"/>
  <c r="I42"/>
  <c r="H43"/>
  <c r="I51"/>
  <c r="I59"/>
  <c r="I97"/>
  <c r="H98"/>
  <c r="I35" i="8"/>
  <c r="H17"/>
  <c r="H42"/>
  <c r="H51"/>
  <c r="H59"/>
  <c r="I98"/>
  <c r="I97"/>
  <c r="I41"/>
  <c r="I43"/>
  <c r="I31"/>
  <c r="I34"/>
  <c r="I33"/>
  <c r="I32"/>
  <c r="I28"/>
  <c r="I27"/>
  <c r="I18"/>
  <c r="H18"/>
  <c r="I16"/>
  <c r="I99" i="19" l="1"/>
  <c r="I108" s="1"/>
  <c r="I103" i="18"/>
  <c r="I103" i="17"/>
  <c r="I104" i="8" l="1"/>
</calcChain>
</file>

<file path=xl/sharedStrings.xml><?xml version="1.0" encoding="utf-8"?>
<sst xmlns="http://schemas.openxmlformats.org/spreadsheetml/2006/main" count="3072" uniqueCount="230">
  <si>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</si>
  <si>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</si>
  <si>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</si>
  <si>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</si>
  <si>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</si>
  <si>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</si>
  <si>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</si>
  <si>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</si>
  <si>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</si>
  <si>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</si>
  <si>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</si>
  <si>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</si>
  <si>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</si>
  <si>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</si>
  <si>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</si>
  <si>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</si>
  <si>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</si>
  <si>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</si>
  <si>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</si>
  <si>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</si>
  <si>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</si>
  <si>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</si>
  <si>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</si>
  <si>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</si>
  <si>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</si>
  <si>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</si>
  <si>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</si>
  <si>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</si>
  <si>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</si>
  <si>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</si>
  <si>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</si>
  <si>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</si>
  <si>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</si>
  <si>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</si>
  <si>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</si>
  <si>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</si>
  <si>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</si>
  <si>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</si>
  <si>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</si>
  <si>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</si>
  <si>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</si>
  <si>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</si>
  <si>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</si>
  <si>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</si>
  <si>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</si>
  <si>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</si>
  <si>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</si>
  <si>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</si>
  <si>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</si>
  <si>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</si>
  <si>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</si>
  <si>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</si>
  <si>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</si>
  <si>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</si>
  <si>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</si>
  <si>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</si>
  <si>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</si>
  <si>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</si>
  <si>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</si>
  <si>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</si>
  <si>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</si>
  <si>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</si>
  <si>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</si>
  <si>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</si>
  <si>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</si>
  <si>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</si>
  <si>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</si>
  <si>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</si>
  <si>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</si>
  <si>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</si>
  <si>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</si>
  <si>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</si>
  <si>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</si>
  <si>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</si>
  <si>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</si>
  <si>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</si>
  <si>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</si>
  <si>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</si>
  <si>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</si>
  <si>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</si>
  <si>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</si>
  <si>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</si>
  <si>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</si>
  <si>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</si>
  <si>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</si>
  <si>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</si>
  <si>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</si>
  <si>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</si>
  <si>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</si>
  <si>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100м2</t>
  </si>
  <si>
    <t>156 раз в год</t>
  </si>
  <si>
    <t>104 раза в год</t>
  </si>
  <si>
    <t>Мытье лестничных  площадок и маршей 1-5 этаж.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</si>
  <si>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</si>
  <si>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</si>
  <si>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</si>
  <si>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</si>
  <si>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</si>
  <si>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</si>
  <si>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</si>
  <si>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</si>
  <si>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</si>
  <si>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</si>
  <si>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</si>
  <si>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</si>
  <si>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</si>
  <si>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</si>
  <si>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</si>
  <si>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</si>
  <si>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</si>
  <si>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</si>
  <si>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</si>
  <si>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</si>
  <si>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</si>
  <si>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</si>
  <si>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</si>
  <si>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</si>
  <si>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</si>
  <si>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</si>
  <si>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</si>
  <si>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</si>
  <si>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</si>
  <si>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</si>
  <si>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</si>
  <si>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</si>
  <si>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</si>
  <si>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</si>
  <si>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</si>
  <si>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</si>
  <si>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ул.Нефтяников пгт.Ярега
</t>
  </si>
  <si>
    <t>Влажное подметание лестничных клеток 2-3 этажа</t>
  </si>
  <si>
    <t xml:space="preserve">1 раз в год  </t>
  </si>
  <si>
    <t>Влажная протирка шкафов для щитов и слаботочн. устройств</t>
  </si>
  <si>
    <t>Очистка урн от мусора</t>
  </si>
  <si>
    <t xml:space="preserve">Проверка дымоходов </t>
  </si>
  <si>
    <t>Лестничная клетка</t>
  </si>
  <si>
    <t>Установка пружин на входных дверях</t>
  </si>
  <si>
    <t>Смена светодиодных светильников</t>
  </si>
  <si>
    <t>Замена ламп ДРЛ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</si>
  <si>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</si>
  <si>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</si>
  <si>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</si>
  <si>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</si>
  <si>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Прочистка засоров ХВС</t>
  </si>
  <si>
    <t>3 м</t>
  </si>
  <si>
    <t>Водоотлив с подвала электрическими (механическими) насосами (100 м3 воды)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</si>
  <si>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</si>
  <si>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</si>
  <si>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</si>
  <si>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</si>
  <si>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</si>
  <si>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</si>
  <si>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</si>
  <si>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</si>
  <si>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</t>
    </r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</si>
  <si>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</si>
  <si>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№1</t>
  </si>
  <si>
    <t>за период с 01.01.2017 г. по 31.01.2017 г.</t>
  </si>
  <si>
    <t>III. Проведение технических осмотров</t>
  </si>
  <si>
    <t>IV. Содержание общего имущества МКД</t>
  </si>
  <si>
    <t>V. Прочие услуги</t>
  </si>
  <si>
    <t>Уборка газонов, грунта сильной загрязненности</t>
  </si>
  <si>
    <t>Уборка газонов, грунта</t>
  </si>
  <si>
    <t>5 раз в год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</si>
  <si>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</si>
  <si>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</si>
  <si>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Очистка чердака, подвала от мусора</t>
  </si>
  <si>
    <t>Спуск воды после промывки СО в канализацию</t>
  </si>
  <si>
    <t>1м2</t>
  </si>
  <si>
    <t>Ремонт и регулировка доводчика (со стоимостью доводчика)</t>
  </si>
  <si>
    <t>1шт.</t>
  </si>
  <si>
    <t>Итого затраты за месяц</t>
  </si>
  <si>
    <t>АКТ №2</t>
  </si>
  <si>
    <t>за период с 01.02.2017 г. по 28.02.2017 г.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</si>
  <si>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</si>
  <si>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</si>
  <si>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</si>
  <si>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</si>
  <si>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>АКТ №4</t>
  </si>
  <si>
    <t>за период с 01.04.2017 г. по 30.04.2017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</si>
  <si>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</si>
  <si>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</si>
  <si>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маш/час</t>
  </si>
  <si>
    <t>Смена оконных приборов - ручки</t>
  </si>
  <si>
    <t>Ремонт слухового окна</t>
  </si>
  <si>
    <t>АКТ №5</t>
  </si>
  <si>
    <t>за период с 01.05.2017 г. по 31.05.2017 г.</t>
  </si>
  <si>
    <t>Установка заглушек диаметром трубопроводов до 100 мм</t>
  </si>
  <si>
    <t>заглушка</t>
  </si>
  <si>
    <t>2. Всего за период с 01.05.2017 по 31.05.2017 выполнено работ (оказано услуг) на общую сумму: 90164,26 руб.</t>
  </si>
  <si>
    <t>(девяносто тысяч сто шестьдесят четыре рубля 26 копеек)</t>
  </si>
  <si>
    <t>АКТ №6</t>
  </si>
  <si>
    <t>за период с 01.06.2017 г. по 30.06.2017 г.</t>
  </si>
  <si>
    <t>Смена автомата на ток до 25А</t>
  </si>
  <si>
    <t>2. Всего за период с 01.06.2017 по 30.06.2017 выполнено работ (оказано услуг) на общую сумму: 58684,35 руб.</t>
  </si>
  <si>
    <t>(пятьдесят восемь тысяч шестьсот восемьдесят четыре рубля 35 копеек)</t>
  </si>
  <si>
    <t>АКТ №7</t>
  </si>
  <si>
    <t>за период с 01.07.2017 г. по 31.07.2017 г.</t>
  </si>
  <si>
    <t>III. Прочие услуги</t>
  </si>
  <si>
    <t>2. Всего за период с 01.07.2017 по 31.07.2017 выполнено работ (оказано услуг) на общую сумму: 29310,17 руб.</t>
  </si>
  <si>
    <t>(двадцать девять тысяч триста десять рублей 17 копеек)</t>
  </si>
  <si>
    <t>АКТ №8</t>
  </si>
  <si>
    <t>за период с 01.08.2017 г. по 31.08.2017 г.</t>
  </si>
  <si>
    <t>2. Всего за период с 01.08.2017 по 31.08.2017 выполнено работ (оказано услуг) на общую сумму: 29500,05 руб.</t>
  </si>
  <si>
    <t>(двадцать девять тысяч пятьсот рублей 05 копеек)</t>
  </si>
  <si>
    <t>АКТ №9</t>
  </si>
  <si>
    <t>за период с 01.09.2017 г. по 30.09.2017 г.</t>
  </si>
  <si>
    <t>2. Всего за период с 01.09.2017 по 30.09.2017 выполнено работ (оказано услуг) на общую сумму: 38749,39 руб.</t>
  </si>
  <si>
    <t>(тридцать восемь тысяч семьсот сорок девять рублей 39 копеек)</t>
  </si>
  <si>
    <t>АКТ №10</t>
  </si>
  <si>
    <t>за период с 01.10.2017 г. по 31.10.2017 г.</t>
  </si>
  <si>
    <t>2. Всего за период с 01.10.2017 по 31.10.2017 выполнено работ (оказано услуг) на общую сумму: 43867,99 руб.</t>
  </si>
  <si>
    <t>(сорок три тысячи восемьсот шестьдесят семь рублей 99 копеек)</t>
  </si>
  <si>
    <t>АКТ №11</t>
  </si>
  <si>
    <t>за период с 01.11.2017 г. по 30.11.2017 г.</t>
  </si>
  <si>
    <t>за период с 01.12.2017 г. по 31.12.2017 г.</t>
  </si>
  <si>
    <t>Ремонт и регулировка доводчика (без стоимости доводчика)</t>
  </si>
  <si>
    <t>АКТ №12</t>
  </si>
  <si>
    <t>2. Всего за период с 01.01.2017 по 31.01.2017 выполнено работ (оказано услуг) на общую сумму: 44541,00 руб.</t>
  </si>
  <si>
    <t>(сорок четыре тысячи пятьсот сорок один рубль 00 копеек)</t>
  </si>
  <si>
    <t>2. Всего за период с 01.02.2017 по 28.02.2017 выполнено работ (оказано услуг) на общую сумму: 45513,38 руб.</t>
  </si>
  <si>
    <t>(сорок пять тысяч пятьсот тринадцать рублей 38 копеек)</t>
  </si>
  <si>
    <t>2. Всего за период с 01.03.2017 по 31.03.2017 выполнено работ (оказано услуг) на общую сумму: 32160,52 руб.</t>
  </si>
  <si>
    <t>(тридцать две тысячи сто шестьдесят рублей 52 копейки)</t>
  </si>
  <si>
    <t>2. Всего за период с 01.04.2017 по 30.04.2017 выполнено работ (оказано услуг) на общую сумму: 35302,42 руб.</t>
  </si>
  <si>
    <t>(тридцать пять тысяч триста два рубля 42 копейки)</t>
  </si>
  <si>
    <t>2. Всего за период с 01.11.2017 по 30.11.2017 выполнено работ (оказано услуг) на общую сумму: 31933,80 руб.</t>
  </si>
  <si>
    <t>(тридцать одна тысяча девятьсот тридцать три рубля 80 копеек)</t>
  </si>
  <si>
    <t>2. Всего за период с 01.12.2017 по 31.12.2017 выполнено работ (оказано услуг) на общую сумму: 34809,34 руб.</t>
  </si>
  <si>
    <t>(тридцать четыре тысячи восемьсот девять рублей 34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</si>
</sst>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156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157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64"/>
      <c r="C6" s="64"/>
      <c r="D6" s="64"/>
      <c r="E6" s="64"/>
      <c r="F6" s="78"/>
      <c r="G6" s="64"/>
      <c r="H6" s="78"/>
      <c r="I6" s="34">
        <v>42766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4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 t="shared" si="5"/>
        <v>75.572083333333339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 t="shared" si="5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customHeight="1">
      <c r="A55" s="45">
        <v>12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13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14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66" t="s">
        <v>42</v>
      </c>
      <c r="C61" s="66"/>
      <c r="D61" s="66"/>
      <c r="E61" s="66"/>
      <c r="F61" s="79"/>
      <c r="G61" s="66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66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66" t="s">
        <v>122</v>
      </c>
      <c r="C74" s="66"/>
      <c r="D74" s="66"/>
      <c r="E74" s="66"/>
      <c r="F74" s="79"/>
      <c r="G74" s="66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36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v>0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hidden="1" customHeight="1">
      <c r="A84" s="33"/>
      <c r="B84" s="66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v>0</v>
      </c>
    </row>
    <row r="87" spans="1:9" ht="15.75" hidden="1" customHeight="1">
      <c r="A87" s="33"/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15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16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SUM(I16+I17+I18+I27+I28+I39+I40+I41+I42+I44+I51+I55+I56+I59+I97+I98)</f>
        <v>42606.063917333326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1.5" customHeight="1">
      <c r="A101" s="33">
        <v>17</v>
      </c>
      <c r="B101" s="109" t="s">
        <v>169</v>
      </c>
      <c r="C101" s="33" t="s">
        <v>170</v>
      </c>
      <c r="D101" s="56"/>
      <c r="E101" s="13"/>
      <c r="F101" s="13">
        <v>1</v>
      </c>
      <c r="G101" s="13">
        <v>1934.94</v>
      </c>
      <c r="H101" s="103">
        <f>G101*F101/1000</f>
        <v>1.9349400000000001</v>
      </c>
      <c r="I101" s="13">
        <f>G101</f>
        <v>1934.94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SUM(I101)</f>
        <v>1934.94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171</v>
      </c>
      <c r="C104" s="38"/>
      <c r="D104" s="38"/>
      <c r="E104" s="38"/>
      <c r="F104" s="38"/>
      <c r="G104" s="38"/>
      <c r="H104" s="38"/>
      <c r="I104" s="49">
        <f>I99+I102</f>
        <v>44541.003917333328</v>
      </c>
    </row>
    <row r="105" spans="1:9" ht="15.75" customHeight="1">
      <c r="A105" s="120" t="s">
        <v>218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65"/>
      <c r="B106" s="141" t="s">
        <v>219</v>
      </c>
      <c r="C106" s="141"/>
      <c r="D106" s="141"/>
      <c r="E106" s="141"/>
      <c r="F106" s="141"/>
      <c r="G106" s="141"/>
      <c r="H106" s="90"/>
      <c r="I106" s="3"/>
    </row>
    <row r="107" spans="1:9" ht="15.75" customHeight="1">
      <c r="A107" s="60"/>
      <c r="B107" s="139" t="s">
        <v>6</v>
      </c>
      <c r="C107" s="139"/>
      <c r="D107" s="139"/>
      <c r="E107" s="139"/>
      <c r="F107" s="139"/>
      <c r="G107" s="139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19" t="s">
        <v>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19" t="s">
        <v>8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36" t="s">
        <v>59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10"/>
    </row>
    <row r="113" spans="1:9" ht="15.75" customHeight="1">
      <c r="A113" s="137" t="s">
        <v>9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.75" customHeight="1">
      <c r="A114" s="4"/>
    </row>
    <row r="115" spans="1:9" ht="15.75" customHeight="1">
      <c r="B115" s="61" t="s">
        <v>10</v>
      </c>
      <c r="C115" s="138" t="s">
        <v>88</v>
      </c>
      <c r="D115" s="138"/>
      <c r="E115" s="138"/>
      <c r="F115" s="88"/>
      <c r="I115" s="63"/>
    </row>
    <row r="116" spans="1:9" ht="15.75" customHeight="1">
      <c r="A116" s="60"/>
      <c r="C116" s="139" t="s">
        <v>11</v>
      </c>
      <c r="D116" s="139"/>
      <c r="E116" s="139"/>
      <c r="F116" s="28"/>
      <c r="I116" s="62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61" t="s">
        <v>13</v>
      </c>
      <c r="C118" s="140"/>
      <c r="D118" s="140"/>
      <c r="E118" s="140"/>
      <c r="F118" s="89"/>
      <c r="I118" s="63"/>
    </row>
    <row r="119" spans="1:9" ht="15.75" customHeight="1">
      <c r="A119" s="60"/>
      <c r="C119" s="115" t="s">
        <v>11</v>
      </c>
      <c r="D119" s="115"/>
      <c r="E119" s="115"/>
      <c r="F119" s="74"/>
      <c r="I119" s="62" t="s">
        <v>12</v>
      </c>
    </row>
    <row r="120" spans="1:9" ht="15.75" customHeight="1">
      <c r="A120" s="4" t="s">
        <v>14</v>
      </c>
    </row>
    <row r="121" spans="1:9" ht="15.75" customHeight="1">
      <c r="A121" s="135" t="s">
        <v>15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45" customHeight="1">
      <c r="A122" s="134" t="s">
        <v>16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17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21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>
      <c r="A125" s="134" t="s">
        <v>20</v>
      </c>
      <c r="B125" s="134"/>
      <c r="C125" s="134"/>
      <c r="D125" s="134"/>
      <c r="E125" s="134"/>
      <c r="F125" s="134"/>
      <c r="G125" s="134"/>
      <c r="H125" s="134"/>
      <c r="I125" s="134"/>
    </row>
  </sheetData>
  <autoFilter ref="I12:I72"/>
  <mergeCells count="29">
    <mergeCell ref="B107:G107"/>
    <mergeCell ref="A109:I109"/>
    <mergeCell ref="A111:I111"/>
    <mergeCell ref="A113:I113"/>
    <mergeCell ref="C115:E115"/>
    <mergeCell ref="C116:E116"/>
    <mergeCell ref="C118:E118"/>
    <mergeCell ref="A125:I125"/>
    <mergeCell ref="C119:E119"/>
    <mergeCell ref="A121:I121"/>
    <mergeCell ref="A122:I122"/>
    <mergeCell ref="A123:I123"/>
    <mergeCell ref="A124:I124"/>
    <mergeCell ref="R76:U76"/>
    <mergeCell ref="A57:I57"/>
    <mergeCell ref="A110:I110"/>
    <mergeCell ref="A105:I105"/>
    <mergeCell ref="A3:I3"/>
    <mergeCell ref="A4:I4"/>
    <mergeCell ref="A8:I8"/>
    <mergeCell ref="A10:I10"/>
    <mergeCell ref="A5:I5"/>
    <mergeCell ref="A14:I14"/>
    <mergeCell ref="A15:I15"/>
    <mergeCell ref="A29:I29"/>
    <mergeCell ref="A45:I45"/>
    <mergeCell ref="A96:I96"/>
    <mergeCell ref="A100:I100"/>
    <mergeCell ref="B106:G10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209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210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43039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customHeight="1">
      <c r="A52" s="45">
        <v>10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customHeight="1">
      <c r="A53" s="45">
        <v>11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0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customHeight="1">
      <c r="A87" s="33">
        <v>15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G87*(10/3)</f>
        <v>3544.9</v>
      </c>
    </row>
    <row r="88" spans="1:9" ht="31.5" customHeight="1">
      <c r="A88" s="33">
        <v>16</v>
      </c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20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17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18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SUM(I16+I17+I18+I27+I28+I31+I32+I34+I35+I52+I53+I54+I55+I56+I87+I88+I97+I98)</f>
        <v>43867.992908111104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SUM(A100)</f>
        <v>0</v>
      </c>
    </row>
    <row r="102" spans="1:9" ht="15.75" customHeight="1">
      <c r="A102" s="33"/>
      <c r="B102" s="56" t="s">
        <v>77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171</v>
      </c>
      <c r="C103" s="38"/>
      <c r="D103" s="38"/>
      <c r="E103" s="38"/>
      <c r="F103" s="38"/>
      <c r="G103" s="38"/>
      <c r="H103" s="38"/>
      <c r="I103" s="49">
        <f>I99+I101</f>
        <v>43867.992908111104</v>
      </c>
    </row>
    <row r="104" spans="1:9" ht="15.75" customHeight="1">
      <c r="A104" s="120" t="s">
        <v>211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80"/>
      <c r="B105" s="141" t="s">
        <v>212</v>
      </c>
      <c r="C105" s="141"/>
      <c r="D105" s="141"/>
      <c r="E105" s="141"/>
      <c r="F105" s="141"/>
      <c r="G105" s="141"/>
      <c r="H105" s="90"/>
      <c r="I105" s="3"/>
    </row>
    <row r="106" spans="1:9" ht="15.75" customHeight="1">
      <c r="A106" s="74"/>
      <c r="B106" s="139" t="s">
        <v>6</v>
      </c>
      <c r="C106" s="139"/>
      <c r="D106" s="139"/>
      <c r="E106" s="139"/>
      <c r="F106" s="139"/>
      <c r="G106" s="139"/>
      <c r="H106" s="28"/>
      <c r="I106" s="5"/>
    </row>
    <row r="107" spans="1:9" ht="8.2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19" t="s">
        <v>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15.75" customHeight="1">
      <c r="A109" s="119" t="s">
        <v>8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36" t="s">
        <v>59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10"/>
    </row>
    <row r="112" spans="1:9" ht="15.75" customHeight="1">
      <c r="A112" s="137" t="s">
        <v>9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.75" customHeight="1">
      <c r="A113" s="4"/>
    </row>
    <row r="114" spans="1:9" ht="15.75" customHeight="1">
      <c r="B114" s="77" t="s">
        <v>10</v>
      </c>
      <c r="C114" s="138" t="s">
        <v>88</v>
      </c>
      <c r="D114" s="138"/>
      <c r="E114" s="138"/>
      <c r="F114" s="88"/>
      <c r="I114" s="76"/>
    </row>
    <row r="115" spans="1:9" ht="15.75" customHeight="1">
      <c r="A115" s="74"/>
      <c r="C115" s="139" t="s">
        <v>11</v>
      </c>
      <c r="D115" s="139"/>
      <c r="E115" s="139"/>
      <c r="F115" s="28"/>
      <c r="I115" s="75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7" t="s">
        <v>13</v>
      </c>
      <c r="C117" s="140"/>
      <c r="D117" s="140"/>
      <c r="E117" s="140"/>
      <c r="F117" s="89"/>
      <c r="I117" s="76"/>
    </row>
    <row r="118" spans="1:9" ht="15.75" customHeight="1">
      <c r="A118" s="74"/>
      <c r="C118" s="115" t="s">
        <v>11</v>
      </c>
      <c r="D118" s="115"/>
      <c r="E118" s="115"/>
      <c r="F118" s="74"/>
      <c r="I118" s="75" t="s">
        <v>12</v>
      </c>
    </row>
    <row r="119" spans="1:9" ht="15.75" customHeight="1">
      <c r="A119" s="4" t="s">
        <v>14</v>
      </c>
    </row>
    <row r="120" spans="1:9" ht="15.75" customHeight="1">
      <c r="A120" s="135" t="s">
        <v>15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45" customHeight="1">
      <c r="A121" s="134" t="s">
        <v>16</v>
      </c>
      <c r="B121" s="134"/>
      <c r="C121" s="134"/>
      <c r="D121" s="134"/>
      <c r="E121" s="134"/>
      <c r="F121" s="134"/>
      <c r="G121" s="134"/>
      <c r="H121" s="134"/>
      <c r="I121" s="134"/>
    </row>
    <row r="122" spans="1:9" ht="30" customHeight="1">
      <c r="A122" s="134" t="s">
        <v>17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21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15" customHeight="1">
      <c r="A124" s="134" t="s">
        <v>20</v>
      </c>
      <c r="B124" s="134"/>
      <c r="C124" s="134"/>
      <c r="D124" s="134"/>
      <c r="E124" s="134"/>
      <c r="F124" s="134"/>
      <c r="G124" s="134"/>
      <c r="H124" s="134"/>
      <c r="I124" s="134"/>
    </row>
  </sheetData>
  <autoFilter ref="I12:I72"/>
  <mergeCells count="29">
    <mergeCell ref="A120:I120"/>
    <mergeCell ref="A121:I121"/>
    <mergeCell ref="A122:I122"/>
    <mergeCell ref="A123:I123"/>
    <mergeCell ref="A124:I124"/>
    <mergeCell ref="R76:U76"/>
    <mergeCell ref="C118:E118"/>
    <mergeCell ref="A100:I100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213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214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43069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hidden="1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176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11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91"/>
      <c r="B74" s="84" t="s">
        <v>122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84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15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G87*(10/3)</f>
        <v>3544.9</v>
      </c>
    </row>
    <row r="88" spans="1:9" ht="31.5" hidden="1" customHeight="1">
      <c r="A88" s="33">
        <v>16</v>
      </c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20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177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12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SUM(I16+I17+I18+I27+I28+I39+I40+I41+I42+I44+I59+I97+I98)</f>
        <v>31933.80047733333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SUM(A100)</f>
        <v>0</v>
      </c>
    </row>
    <row r="102" spans="1:9" ht="15.75" customHeight="1">
      <c r="A102" s="33"/>
      <c r="B102" s="56" t="s">
        <v>77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171</v>
      </c>
      <c r="C103" s="38"/>
      <c r="D103" s="38"/>
      <c r="E103" s="38"/>
      <c r="F103" s="38"/>
      <c r="G103" s="38"/>
      <c r="H103" s="38"/>
      <c r="I103" s="49">
        <f>I99+I101</f>
        <v>31933.80047733333</v>
      </c>
    </row>
    <row r="104" spans="1:9" ht="15.75" customHeight="1">
      <c r="A104" s="120" t="s">
        <v>226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80"/>
      <c r="B105" s="141" t="s">
        <v>227</v>
      </c>
      <c r="C105" s="141"/>
      <c r="D105" s="141"/>
      <c r="E105" s="141"/>
      <c r="F105" s="141"/>
      <c r="G105" s="141"/>
      <c r="H105" s="90"/>
      <c r="I105" s="3"/>
    </row>
    <row r="106" spans="1:9" ht="15.75" customHeight="1">
      <c r="A106" s="83"/>
      <c r="B106" s="139" t="s">
        <v>6</v>
      </c>
      <c r="C106" s="139"/>
      <c r="D106" s="139"/>
      <c r="E106" s="139"/>
      <c r="F106" s="139"/>
      <c r="G106" s="139"/>
      <c r="H106" s="28"/>
      <c r="I106" s="5"/>
    </row>
    <row r="107" spans="1:9" ht="8.2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19" t="s">
        <v>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15.75" customHeight="1">
      <c r="A109" s="119" t="s">
        <v>8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36" t="s">
        <v>59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10"/>
    </row>
    <row r="112" spans="1:9" ht="15.75" customHeight="1">
      <c r="A112" s="137" t="s">
        <v>9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.75" customHeight="1">
      <c r="A113" s="4"/>
    </row>
    <row r="114" spans="1:9" ht="15.75" customHeight="1">
      <c r="B114" s="86" t="s">
        <v>10</v>
      </c>
      <c r="C114" s="138" t="s">
        <v>88</v>
      </c>
      <c r="D114" s="138"/>
      <c r="E114" s="138"/>
      <c r="F114" s="88"/>
      <c r="I114" s="82"/>
    </row>
    <row r="115" spans="1:9" ht="15.75" customHeight="1">
      <c r="A115" s="83"/>
      <c r="C115" s="139" t="s">
        <v>11</v>
      </c>
      <c r="D115" s="139"/>
      <c r="E115" s="139"/>
      <c r="F115" s="28"/>
      <c r="I115" s="81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86" t="s">
        <v>13</v>
      </c>
      <c r="C117" s="140"/>
      <c r="D117" s="140"/>
      <c r="E117" s="140"/>
      <c r="F117" s="89"/>
      <c r="I117" s="82"/>
    </row>
    <row r="118" spans="1:9" ht="15.75" customHeight="1">
      <c r="A118" s="83"/>
      <c r="C118" s="115" t="s">
        <v>11</v>
      </c>
      <c r="D118" s="115"/>
      <c r="E118" s="115"/>
      <c r="F118" s="83"/>
      <c r="I118" s="81" t="s">
        <v>12</v>
      </c>
    </row>
    <row r="119" spans="1:9" ht="15.75" customHeight="1">
      <c r="A119" s="4" t="s">
        <v>14</v>
      </c>
    </row>
    <row r="120" spans="1:9" ht="15.75" customHeight="1">
      <c r="A120" s="135" t="s">
        <v>15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45" customHeight="1">
      <c r="A121" s="134" t="s">
        <v>16</v>
      </c>
      <c r="B121" s="134"/>
      <c r="C121" s="134"/>
      <c r="D121" s="134"/>
      <c r="E121" s="134"/>
      <c r="F121" s="134"/>
      <c r="G121" s="134"/>
      <c r="H121" s="134"/>
      <c r="I121" s="134"/>
    </row>
    <row r="122" spans="1:9" ht="30" customHeight="1">
      <c r="A122" s="134" t="s">
        <v>17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21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15" customHeight="1">
      <c r="A124" s="134" t="s">
        <v>20</v>
      </c>
      <c r="B124" s="134"/>
      <c r="C124" s="134"/>
      <c r="D124" s="134"/>
      <c r="E124" s="134"/>
      <c r="F124" s="134"/>
      <c r="G124" s="134"/>
      <c r="H124" s="134"/>
      <c r="I124" s="134"/>
    </row>
  </sheetData>
  <autoFilter ref="I12:I72"/>
  <mergeCells count="29"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6:U76"/>
    <mergeCell ref="C118:E118"/>
    <mergeCell ref="A100:I100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120:I120"/>
    <mergeCell ref="A121:I121"/>
    <mergeCell ref="A122:I122"/>
    <mergeCell ref="A123:I123"/>
    <mergeCell ref="A124:I12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25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217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215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43100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91"/>
      <c r="B74" s="84" t="s">
        <v>122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84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customHeight="1">
      <c r="A87" s="33">
        <v>13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</f>
        <v>1063.47</v>
      </c>
    </row>
    <row r="88" spans="1:9" ht="31.5" hidden="1" customHeight="1">
      <c r="A88" s="33">
        <v>16</v>
      </c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20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14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15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SUM(I16+I17+I18+I27+I28+I39+I40+I41+I42+I44+I51+I59+I87+I97+I98)</f>
        <v>34405.653917333337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1.5" customHeight="1">
      <c r="A101" s="33">
        <v>16</v>
      </c>
      <c r="B101" s="114" t="s">
        <v>216</v>
      </c>
      <c r="C101" s="45" t="s">
        <v>170</v>
      </c>
      <c r="D101" s="68"/>
      <c r="E101" s="40"/>
      <c r="F101" s="40">
        <v>1</v>
      </c>
      <c r="G101" s="40">
        <v>403.69</v>
      </c>
      <c r="H101" s="107">
        <f>G101*F101/1000</f>
        <v>0.40368999999999999</v>
      </c>
      <c r="I101" s="19">
        <f>G101</f>
        <v>403.69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SUM(I101)</f>
        <v>403.69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171</v>
      </c>
      <c r="C104" s="38"/>
      <c r="D104" s="38"/>
      <c r="E104" s="38"/>
      <c r="F104" s="38"/>
      <c r="G104" s="38"/>
      <c r="H104" s="38"/>
      <c r="I104" s="49">
        <f>I99+I102</f>
        <v>34809.343917333339</v>
      </c>
    </row>
    <row r="105" spans="1:9" ht="15.75" customHeight="1">
      <c r="A105" s="120" t="s">
        <v>228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80"/>
      <c r="B106" s="141" t="s">
        <v>229</v>
      </c>
      <c r="C106" s="141"/>
      <c r="D106" s="141"/>
      <c r="E106" s="141"/>
      <c r="F106" s="141"/>
      <c r="G106" s="141"/>
      <c r="H106" s="90"/>
      <c r="I106" s="3"/>
    </row>
    <row r="107" spans="1:9" ht="15.75" customHeight="1">
      <c r="A107" s="83"/>
      <c r="B107" s="139" t="s">
        <v>6</v>
      </c>
      <c r="C107" s="139"/>
      <c r="D107" s="139"/>
      <c r="E107" s="139"/>
      <c r="F107" s="139"/>
      <c r="G107" s="139"/>
      <c r="H107" s="28"/>
      <c r="I107" s="5"/>
    </row>
    <row r="108" spans="1:9" ht="8.2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19" t="s">
        <v>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19" t="s">
        <v>8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36" t="s">
        <v>59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10"/>
    </row>
    <row r="113" spans="1:9" ht="15.75" customHeight="1">
      <c r="A113" s="137" t="s">
        <v>9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.75" customHeight="1">
      <c r="A114" s="4"/>
    </row>
    <row r="115" spans="1:9" ht="15.75" customHeight="1">
      <c r="B115" s="86" t="s">
        <v>10</v>
      </c>
      <c r="C115" s="138" t="s">
        <v>88</v>
      </c>
      <c r="D115" s="138"/>
      <c r="E115" s="138"/>
      <c r="F115" s="88"/>
      <c r="I115" s="82"/>
    </row>
    <row r="116" spans="1:9" ht="15.75" customHeight="1">
      <c r="A116" s="83"/>
      <c r="C116" s="139" t="s">
        <v>11</v>
      </c>
      <c r="D116" s="139"/>
      <c r="E116" s="139"/>
      <c r="F116" s="28"/>
      <c r="I116" s="81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86" t="s">
        <v>13</v>
      </c>
      <c r="C118" s="140"/>
      <c r="D118" s="140"/>
      <c r="E118" s="140"/>
      <c r="F118" s="89"/>
      <c r="I118" s="82"/>
    </row>
    <row r="119" spans="1:9" ht="15.75" customHeight="1">
      <c r="A119" s="83"/>
      <c r="C119" s="115" t="s">
        <v>11</v>
      </c>
      <c r="D119" s="115"/>
      <c r="E119" s="115"/>
      <c r="F119" s="83"/>
      <c r="I119" s="81" t="s">
        <v>12</v>
      </c>
    </row>
    <row r="120" spans="1:9" ht="15.75" customHeight="1">
      <c r="A120" s="4" t="s">
        <v>14</v>
      </c>
    </row>
    <row r="121" spans="1:9" ht="15.75" customHeight="1">
      <c r="A121" s="135" t="s">
        <v>15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45" customHeight="1">
      <c r="A122" s="134" t="s">
        <v>16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17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21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>
      <c r="A125" s="134" t="s">
        <v>20</v>
      </c>
      <c r="B125" s="134"/>
      <c r="C125" s="134"/>
      <c r="D125" s="134"/>
      <c r="E125" s="134"/>
      <c r="F125" s="134"/>
      <c r="G125" s="134"/>
      <c r="H125" s="134"/>
      <c r="I125" s="134"/>
    </row>
  </sheetData>
  <autoFilter ref="I12:I72"/>
  <mergeCells count="29"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121:I121"/>
    <mergeCell ref="A122:I122"/>
    <mergeCell ref="A123:I123"/>
    <mergeCell ref="A124:I124"/>
    <mergeCell ref="A125:I12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172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173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42794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4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 t="shared" si="5"/>
        <v>75.572083333333339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 t="shared" si="5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>
      <c r="A75" s="33">
        <v>13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hidden="1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v>0</v>
      </c>
    </row>
    <row r="87" spans="1:9" ht="15.75" hidden="1" customHeight="1">
      <c r="A87" s="33"/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14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15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SUM(I16+I17+I18+I27+I28+I39+I40+I41+I42+I44+I51+I59+I75+I97+I98)</f>
        <v>45513.383917333333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SUM(A100)</f>
        <v>0</v>
      </c>
    </row>
    <row r="102" spans="1:9" ht="15.75" customHeight="1">
      <c r="A102" s="33"/>
      <c r="B102" s="56" t="s">
        <v>77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171</v>
      </c>
      <c r="C103" s="38"/>
      <c r="D103" s="38"/>
      <c r="E103" s="38"/>
      <c r="F103" s="38"/>
      <c r="G103" s="38"/>
      <c r="H103" s="38"/>
      <c r="I103" s="49">
        <f>I99+I101</f>
        <v>45513.383917333333</v>
      </c>
    </row>
    <row r="104" spans="1:9" ht="15.75" customHeight="1">
      <c r="A104" s="120" t="s">
        <v>220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80"/>
      <c r="B105" s="141" t="s">
        <v>221</v>
      </c>
      <c r="C105" s="141"/>
      <c r="D105" s="141"/>
      <c r="E105" s="141"/>
      <c r="F105" s="141"/>
      <c r="G105" s="141"/>
      <c r="H105" s="90"/>
      <c r="I105" s="3"/>
    </row>
    <row r="106" spans="1:9" ht="15.75" customHeight="1">
      <c r="A106" s="74"/>
      <c r="B106" s="139" t="s">
        <v>6</v>
      </c>
      <c r="C106" s="139"/>
      <c r="D106" s="139"/>
      <c r="E106" s="139"/>
      <c r="F106" s="139"/>
      <c r="G106" s="139"/>
      <c r="H106" s="28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19" t="s">
        <v>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15.75" customHeight="1">
      <c r="A109" s="119" t="s">
        <v>8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36" t="s">
        <v>59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10"/>
    </row>
    <row r="112" spans="1:9" ht="15.75" customHeight="1">
      <c r="A112" s="137" t="s">
        <v>9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.75" customHeight="1">
      <c r="A113" s="4"/>
    </row>
    <row r="114" spans="1:9" ht="15.75" customHeight="1">
      <c r="B114" s="77" t="s">
        <v>10</v>
      </c>
      <c r="C114" s="138" t="s">
        <v>88</v>
      </c>
      <c r="D114" s="138"/>
      <c r="E114" s="138"/>
      <c r="F114" s="88"/>
      <c r="I114" s="76"/>
    </row>
    <row r="115" spans="1:9" ht="15.75" customHeight="1">
      <c r="A115" s="74"/>
      <c r="C115" s="139" t="s">
        <v>11</v>
      </c>
      <c r="D115" s="139"/>
      <c r="E115" s="139"/>
      <c r="F115" s="28"/>
      <c r="I115" s="75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7" t="s">
        <v>13</v>
      </c>
      <c r="C117" s="140"/>
      <c r="D117" s="140"/>
      <c r="E117" s="140"/>
      <c r="F117" s="89"/>
      <c r="I117" s="76"/>
    </row>
    <row r="118" spans="1:9" ht="15.75" customHeight="1">
      <c r="A118" s="74"/>
      <c r="C118" s="115" t="s">
        <v>11</v>
      </c>
      <c r="D118" s="115"/>
      <c r="E118" s="115"/>
      <c r="F118" s="74"/>
      <c r="I118" s="75" t="s">
        <v>12</v>
      </c>
    </row>
    <row r="119" spans="1:9" ht="15.75" customHeight="1">
      <c r="A119" s="4" t="s">
        <v>14</v>
      </c>
    </row>
    <row r="120" spans="1:9" ht="15.75" customHeight="1">
      <c r="A120" s="135" t="s">
        <v>15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45" customHeight="1">
      <c r="A121" s="134" t="s">
        <v>16</v>
      </c>
      <c r="B121" s="134"/>
      <c r="C121" s="134"/>
      <c r="D121" s="134"/>
      <c r="E121" s="134"/>
      <c r="F121" s="134"/>
      <c r="G121" s="134"/>
      <c r="H121" s="134"/>
      <c r="I121" s="134"/>
    </row>
    <row r="122" spans="1:9" ht="30" customHeight="1">
      <c r="A122" s="134" t="s">
        <v>17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21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15" customHeight="1">
      <c r="A124" s="134" t="s">
        <v>20</v>
      </c>
      <c r="B124" s="134"/>
      <c r="C124" s="134"/>
      <c r="D124" s="134"/>
      <c r="E124" s="134"/>
      <c r="F124" s="134"/>
      <c r="G124" s="134"/>
      <c r="H124" s="134"/>
      <c r="I124" s="134"/>
    </row>
  </sheetData>
  <autoFilter ref="I12:I72"/>
  <mergeCells count="29">
    <mergeCell ref="A120:I120"/>
    <mergeCell ref="A121:I121"/>
    <mergeCell ref="A122:I122"/>
    <mergeCell ref="A123:I123"/>
    <mergeCell ref="A124:I124"/>
    <mergeCell ref="R76:U76"/>
    <mergeCell ref="C118:E118"/>
    <mergeCell ref="A100:I100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174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175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42825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4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F43/2*G43</f>
        <v>226.71625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 t="shared" si="5"/>
        <v>82.747500000000002</v>
      </c>
      <c r="J44" s="27"/>
      <c r="L44" s="21"/>
      <c r="M44" s="22"/>
      <c r="N44" s="23"/>
    </row>
    <row r="45" spans="1:14" ht="15.75" hidden="1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hidden="1" customHeight="1">
      <c r="A51" s="45">
        <v>12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176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hidden="1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v>0</v>
      </c>
    </row>
    <row r="87" spans="1:9" ht="15.75" hidden="1" customHeight="1">
      <c r="A87" s="33"/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28" t="s">
        <v>177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13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14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SUM(I16+I17+I18+I27+I28+I39+I40+I41+I42+I43+I44+I59+I97+I98)</f>
        <v>32160.516727333332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SUM(A100)</f>
        <v>0</v>
      </c>
    </row>
    <row r="102" spans="1:9" ht="15.75" customHeight="1">
      <c r="A102" s="33"/>
      <c r="B102" s="56" t="s">
        <v>77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171</v>
      </c>
      <c r="C103" s="38"/>
      <c r="D103" s="38"/>
      <c r="E103" s="38"/>
      <c r="F103" s="38"/>
      <c r="G103" s="38"/>
      <c r="H103" s="38"/>
      <c r="I103" s="49">
        <f>I99+I101</f>
        <v>32160.516727333332</v>
      </c>
    </row>
    <row r="104" spans="1:9" ht="15.75" customHeight="1">
      <c r="A104" s="120" t="s">
        <v>222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80"/>
      <c r="B105" s="141" t="s">
        <v>223</v>
      </c>
      <c r="C105" s="141"/>
      <c r="D105" s="141"/>
      <c r="E105" s="141"/>
      <c r="F105" s="141"/>
      <c r="G105" s="141"/>
      <c r="H105" s="90"/>
      <c r="I105" s="3"/>
    </row>
    <row r="106" spans="1:9" ht="15.75" customHeight="1">
      <c r="A106" s="74"/>
      <c r="B106" s="139" t="s">
        <v>6</v>
      </c>
      <c r="C106" s="139"/>
      <c r="D106" s="139"/>
      <c r="E106" s="139"/>
      <c r="F106" s="139"/>
      <c r="G106" s="139"/>
      <c r="H106" s="28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19" t="s">
        <v>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15.75" customHeight="1">
      <c r="A109" s="119" t="s">
        <v>8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36" t="s">
        <v>59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10"/>
    </row>
    <row r="112" spans="1:9" ht="15.75" customHeight="1">
      <c r="A112" s="137" t="s">
        <v>9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.75" customHeight="1">
      <c r="A113" s="4"/>
    </row>
    <row r="114" spans="1:9" ht="15.75" customHeight="1">
      <c r="B114" s="77" t="s">
        <v>10</v>
      </c>
      <c r="C114" s="138" t="s">
        <v>88</v>
      </c>
      <c r="D114" s="138"/>
      <c r="E114" s="138"/>
      <c r="F114" s="88"/>
      <c r="I114" s="76"/>
    </row>
    <row r="115" spans="1:9" ht="15.75" customHeight="1">
      <c r="A115" s="74"/>
      <c r="C115" s="139" t="s">
        <v>11</v>
      </c>
      <c r="D115" s="139"/>
      <c r="E115" s="139"/>
      <c r="F115" s="28"/>
      <c r="I115" s="75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7" t="s">
        <v>13</v>
      </c>
      <c r="C117" s="140"/>
      <c r="D117" s="140"/>
      <c r="E117" s="140"/>
      <c r="F117" s="89"/>
      <c r="I117" s="76"/>
    </row>
    <row r="118" spans="1:9" ht="15.75" customHeight="1">
      <c r="A118" s="74"/>
      <c r="C118" s="115" t="s">
        <v>11</v>
      </c>
      <c r="D118" s="115"/>
      <c r="E118" s="115"/>
      <c r="F118" s="74"/>
      <c r="I118" s="75" t="s">
        <v>12</v>
      </c>
    </row>
    <row r="119" spans="1:9" ht="15.75" customHeight="1">
      <c r="A119" s="4" t="s">
        <v>14</v>
      </c>
    </row>
    <row r="120" spans="1:9" ht="15.75" customHeight="1">
      <c r="A120" s="135" t="s">
        <v>15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45" customHeight="1">
      <c r="A121" s="134" t="s">
        <v>16</v>
      </c>
      <c r="B121" s="134"/>
      <c r="C121" s="134"/>
      <c r="D121" s="134"/>
      <c r="E121" s="134"/>
      <c r="F121" s="134"/>
      <c r="G121" s="134"/>
      <c r="H121" s="134"/>
      <c r="I121" s="134"/>
    </row>
    <row r="122" spans="1:9" ht="30" customHeight="1">
      <c r="A122" s="134" t="s">
        <v>17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21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15" customHeight="1">
      <c r="A124" s="134" t="s">
        <v>20</v>
      </c>
      <c r="B124" s="134"/>
      <c r="C124" s="134"/>
      <c r="D124" s="134"/>
      <c r="E124" s="134"/>
      <c r="F124" s="134"/>
      <c r="G124" s="134"/>
      <c r="H124" s="134"/>
      <c r="I124" s="134"/>
    </row>
  </sheetData>
  <autoFilter ref="I12:I72"/>
  <mergeCells count="29">
    <mergeCell ref="A120:I120"/>
    <mergeCell ref="A121:I121"/>
    <mergeCell ref="A122:I122"/>
    <mergeCell ref="A123:I123"/>
    <mergeCell ref="A124:I124"/>
    <mergeCell ref="R76:U76"/>
    <mergeCell ref="C118:E118"/>
    <mergeCell ref="A100:I100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2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178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179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42855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4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F43/2*G43</f>
        <v>226.71625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 t="shared" si="5"/>
        <v>82.747500000000002</v>
      </c>
      <c r="J44" s="27"/>
      <c r="L44" s="21"/>
      <c r="M44" s="22"/>
      <c r="N44" s="23"/>
    </row>
    <row r="45" spans="1:14" ht="15.75" hidden="1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hidden="1" customHeight="1">
      <c r="A51" s="45">
        <v>12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176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hidden="1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v>0</v>
      </c>
    </row>
    <row r="87" spans="1:9" ht="15.75" hidden="1" customHeight="1">
      <c r="A87" s="33"/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28" t="s">
        <v>177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13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14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SUM(I16+I17+I18+I27+I28+I39+I40+I41+I42+I43+I44+I59+I97+I98)</f>
        <v>32160.516727333332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1.5" customHeight="1">
      <c r="A101" s="112">
        <v>15</v>
      </c>
      <c r="B101" s="69" t="s">
        <v>180</v>
      </c>
      <c r="C101" s="73" t="s">
        <v>181</v>
      </c>
      <c r="D101" s="56"/>
      <c r="E101" s="13"/>
      <c r="F101" s="13">
        <v>1</v>
      </c>
      <c r="G101" s="13">
        <v>54.17</v>
      </c>
      <c r="H101" s="103">
        <f>G101*F101/1000</f>
        <v>5.4170000000000003E-2</v>
      </c>
      <c r="I101" s="113">
        <f>G101</f>
        <v>54.17</v>
      </c>
    </row>
    <row r="102" spans="1:9" ht="31.5" customHeight="1">
      <c r="A102" s="112">
        <v>16</v>
      </c>
      <c r="B102" s="69" t="s">
        <v>87</v>
      </c>
      <c r="C102" s="73" t="s">
        <v>141</v>
      </c>
      <c r="D102" s="56"/>
      <c r="E102" s="13"/>
      <c r="F102" s="13">
        <v>5</v>
      </c>
      <c r="G102" s="13">
        <v>589.84</v>
      </c>
      <c r="H102" s="103">
        <f t="shared" ref="H102:H105" si="13">G102*F102/1000</f>
        <v>2.9492000000000003</v>
      </c>
      <c r="I102" s="113">
        <f t="shared" ref="I102:I105" si="14">G102</f>
        <v>589.84</v>
      </c>
    </row>
    <row r="103" spans="1:9" ht="15.75" customHeight="1">
      <c r="A103" s="112">
        <v>17</v>
      </c>
      <c r="B103" s="69" t="s">
        <v>118</v>
      </c>
      <c r="C103" s="73" t="s">
        <v>182</v>
      </c>
      <c r="D103" s="56"/>
      <c r="E103" s="13"/>
      <c r="F103" s="13">
        <v>1</v>
      </c>
      <c r="G103" s="13">
        <v>1582</v>
      </c>
      <c r="H103" s="103">
        <f t="shared" si="13"/>
        <v>1.5820000000000001</v>
      </c>
      <c r="I103" s="113">
        <f t="shared" si="14"/>
        <v>1582</v>
      </c>
    </row>
    <row r="104" spans="1:9" ht="15.75" customHeight="1">
      <c r="A104" s="112">
        <v>18</v>
      </c>
      <c r="B104" s="110" t="s">
        <v>183</v>
      </c>
      <c r="C104" s="111" t="s">
        <v>116</v>
      </c>
      <c r="D104" s="56"/>
      <c r="E104" s="13"/>
      <c r="F104" s="13">
        <v>1</v>
      </c>
      <c r="G104" s="13">
        <v>126.82</v>
      </c>
      <c r="H104" s="103">
        <f t="shared" si="13"/>
        <v>0.12681999999999999</v>
      </c>
      <c r="I104" s="113">
        <f t="shared" si="14"/>
        <v>126.82</v>
      </c>
    </row>
    <row r="105" spans="1:9" ht="15.75" customHeight="1">
      <c r="A105" s="112">
        <v>19</v>
      </c>
      <c r="B105" s="110" t="s">
        <v>184</v>
      </c>
      <c r="C105" s="111" t="s">
        <v>141</v>
      </c>
      <c r="D105" s="56"/>
      <c r="E105" s="13"/>
      <c r="F105" s="13">
        <v>1</v>
      </c>
      <c r="G105" s="13">
        <v>789.07</v>
      </c>
      <c r="H105" s="103">
        <f t="shared" si="13"/>
        <v>0.78907000000000005</v>
      </c>
      <c r="I105" s="113">
        <f t="shared" si="14"/>
        <v>789.07</v>
      </c>
    </row>
    <row r="106" spans="1:9" ht="15.75" customHeight="1">
      <c r="A106" s="33"/>
      <c r="B106" s="50" t="s">
        <v>49</v>
      </c>
      <c r="C106" s="46"/>
      <c r="D106" s="58"/>
      <c r="E106" s="46">
        <v>1</v>
      </c>
      <c r="F106" s="46"/>
      <c r="G106" s="46"/>
      <c r="H106" s="46"/>
      <c r="I106" s="36">
        <f>SUM(I101:I105)</f>
        <v>3141.9000000000005</v>
      </c>
    </row>
    <row r="107" spans="1:9" ht="15.75" customHeight="1">
      <c r="A107" s="33"/>
      <c r="B107" s="56" t="s">
        <v>77</v>
      </c>
      <c r="C107" s="16"/>
      <c r="D107" s="16"/>
      <c r="E107" s="47"/>
      <c r="F107" s="47"/>
      <c r="G107" s="48"/>
      <c r="H107" s="48"/>
      <c r="I107" s="18">
        <v>0</v>
      </c>
    </row>
    <row r="108" spans="1:9" ht="15.75" customHeight="1">
      <c r="A108" s="59"/>
      <c r="B108" s="51" t="s">
        <v>171</v>
      </c>
      <c r="C108" s="38"/>
      <c r="D108" s="38"/>
      <c r="E108" s="38"/>
      <c r="F108" s="38"/>
      <c r="G108" s="38"/>
      <c r="H108" s="38"/>
      <c r="I108" s="49">
        <f>I99+I106</f>
        <v>35302.41672733333</v>
      </c>
    </row>
    <row r="109" spans="1:9" ht="15.75" customHeight="1">
      <c r="A109" s="120" t="s">
        <v>224</v>
      </c>
      <c r="B109" s="120"/>
      <c r="C109" s="120"/>
      <c r="D109" s="120"/>
      <c r="E109" s="120"/>
      <c r="F109" s="120"/>
      <c r="G109" s="120"/>
      <c r="H109" s="120"/>
      <c r="I109" s="120"/>
    </row>
    <row r="110" spans="1:9" ht="15.75" customHeight="1">
      <c r="A110" s="80"/>
      <c r="B110" s="141" t="s">
        <v>225</v>
      </c>
      <c r="C110" s="141"/>
      <c r="D110" s="141"/>
      <c r="E110" s="141"/>
      <c r="F110" s="141"/>
      <c r="G110" s="141"/>
      <c r="H110" s="90"/>
      <c r="I110" s="3"/>
    </row>
    <row r="111" spans="1:9" ht="15.75" customHeight="1">
      <c r="A111" s="74"/>
      <c r="B111" s="139" t="s">
        <v>6</v>
      </c>
      <c r="C111" s="139"/>
      <c r="D111" s="139"/>
      <c r="E111" s="139"/>
      <c r="F111" s="139"/>
      <c r="G111" s="139"/>
      <c r="H111" s="28"/>
      <c r="I111" s="5"/>
    </row>
    <row r="112" spans="1:9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19" t="s">
        <v>7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ht="15.75" customHeight="1">
      <c r="A114" s="119" t="s">
        <v>8</v>
      </c>
      <c r="B114" s="119"/>
      <c r="C114" s="119"/>
      <c r="D114" s="119"/>
      <c r="E114" s="119"/>
      <c r="F114" s="119"/>
      <c r="G114" s="119"/>
      <c r="H114" s="119"/>
      <c r="I114" s="119"/>
    </row>
    <row r="115" spans="1:9" ht="15.75" customHeight="1">
      <c r="A115" s="136" t="s">
        <v>59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ht="15.75" customHeight="1">
      <c r="A116" s="10"/>
    </row>
    <row r="117" spans="1:9" ht="15.75" customHeight="1">
      <c r="A117" s="137" t="s">
        <v>9</v>
      </c>
      <c r="B117" s="137"/>
      <c r="C117" s="137"/>
      <c r="D117" s="137"/>
      <c r="E117" s="137"/>
      <c r="F117" s="137"/>
      <c r="G117" s="137"/>
      <c r="H117" s="137"/>
      <c r="I117" s="137"/>
    </row>
    <row r="118" spans="1:9" ht="15.75" customHeight="1">
      <c r="A118" s="4"/>
    </row>
    <row r="119" spans="1:9" ht="15.75" customHeight="1">
      <c r="B119" s="77" t="s">
        <v>10</v>
      </c>
      <c r="C119" s="138" t="s">
        <v>88</v>
      </c>
      <c r="D119" s="138"/>
      <c r="E119" s="138"/>
      <c r="F119" s="88"/>
      <c r="I119" s="76"/>
    </row>
    <row r="120" spans="1:9" ht="15.75" customHeight="1">
      <c r="A120" s="74"/>
      <c r="C120" s="139" t="s">
        <v>11</v>
      </c>
      <c r="D120" s="139"/>
      <c r="E120" s="139"/>
      <c r="F120" s="28"/>
      <c r="I120" s="75" t="s">
        <v>12</v>
      </c>
    </row>
    <row r="121" spans="1:9" ht="15.75" customHeight="1">
      <c r="A121" s="29"/>
      <c r="C121" s="11"/>
      <c r="D121" s="11"/>
      <c r="G121" s="11"/>
      <c r="H121" s="11"/>
    </row>
    <row r="122" spans="1:9" ht="15.75" customHeight="1">
      <c r="B122" s="77" t="s">
        <v>13</v>
      </c>
      <c r="C122" s="140"/>
      <c r="D122" s="140"/>
      <c r="E122" s="140"/>
      <c r="F122" s="89"/>
      <c r="I122" s="76"/>
    </row>
    <row r="123" spans="1:9" ht="15.75" customHeight="1">
      <c r="A123" s="74"/>
      <c r="C123" s="115" t="s">
        <v>11</v>
      </c>
      <c r="D123" s="115"/>
      <c r="E123" s="115"/>
      <c r="F123" s="74"/>
      <c r="I123" s="75" t="s">
        <v>12</v>
      </c>
    </row>
    <row r="124" spans="1:9" ht="15.75" customHeight="1">
      <c r="A124" s="4" t="s">
        <v>14</v>
      </c>
    </row>
    <row r="125" spans="1:9" ht="15.75" customHeight="1">
      <c r="A125" s="135" t="s">
        <v>15</v>
      </c>
      <c r="B125" s="135"/>
      <c r="C125" s="135"/>
      <c r="D125" s="135"/>
      <c r="E125" s="135"/>
      <c r="F125" s="135"/>
      <c r="G125" s="135"/>
      <c r="H125" s="135"/>
      <c r="I125" s="135"/>
    </row>
    <row r="126" spans="1:9" ht="45" customHeight="1">
      <c r="A126" s="134" t="s">
        <v>16</v>
      </c>
      <c r="B126" s="134"/>
      <c r="C126" s="134"/>
      <c r="D126" s="134"/>
      <c r="E126" s="134"/>
      <c r="F126" s="134"/>
      <c r="G126" s="134"/>
      <c r="H126" s="134"/>
      <c r="I126" s="134"/>
    </row>
    <row r="127" spans="1:9" ht="30" customHeight="1">
      <c r="A127" s="134" t="s">
        <v>17</v>
      </c>
      <c r="B127" s="134"/>
      <c r="C127" s="134"/>
      <c r="D127" s="134"/>
      <c r="E127" s="134"/>
      <c r="F127" s="134"/>
      <c r="G127" s="134"/>
      <c r="H127" s="134"/>
      <c r="I127" s="134"/>
    </row>
    <row r="128" spans="1:9" ht="30" customHeight="1">
      <c r="A128" s="134" t="s">
        <v>21</v>
      </c>
      <c r="B128" s="134"/>
      <c r="C128" s="134"/>
      <c r="D128" s="134"/>
      <c r="E128" s="134"/>
      <c r="F128" s="134"/>
      <c r="G128" s="134"/>
      <c r="H128" s="134"/>
      <c r="I128" s="134"/>
    </row>
    <row r="129" spans="1:9" ht="15" customHeight="1">
      <c r="A129" s="134" t="s">
        <v>20</v>
      </c>
      <c r="B129" s="134"/>
      <c r="C129" s="134"/>
      <c r="D129" s="134"/>
      <c r="E129" s="134"/>
      <c r="F129" s="134"/>
      <c r="G129" s="134"/>
      <c r="H129" s="134"/>
      <c r="I129" s="134"/>
    </row>
  </sheetData>
  <autoFilter ref="I12:I72"/>
  <mergeCells count="29">
    <mergeCell ref="A125:I125"/>
    <mergeCell ref="A126:I126"/>
    <mergeCell ref="A127:I127"/>
    <mergeCell ref="A128:I128"/>
    <mergeCell ref="A129:I129"/>
    <mergeCell ref="R76:U76"/>
    <mergeCell ref="C123:E123"/>
    <mergeCell ref="A100:I100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2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185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186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42886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6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7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12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13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14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15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17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18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customHeight="1">
      <c r="A46" s="45">
        <v>19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customHeight="1">
      <c r="A47" s="45">
        <v>20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customHeight="1">
      <c r="A48" s="45">
        <v>21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customHeight="1">
      <c r="A49" s="45">
        <v>22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24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customHeight="1">
      <c r="A52" s="45">
        <v>25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customHeight="1">
      <c r="A53" s="45">
        <v>26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/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v>0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customHeight="1">
      <c r="A95" s="33">
        <v>33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34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35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SUM(I16+I17+I18+I19+I20+I21+I22+I23+I24+I25+I26+I27+I28+I31+I32+I33+I34+I35+I46+I47+I48+I49+I50+I51+I52+I53+I54+I68+I69+I70+I71+I72+I95+I97+I98)</f>
        <v>89417.519794611129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112">
        <v>36</v>
      </c>
      <c r="B101" s="69" t="s">
        <v>187</v>
      </c>
      <c r="C101" s="73" t="s">
        <v>188</v>
      </c>
      <c r="D101" s="56"/>
      <c r="E101" s="13"/>
      <c r="F101" s="13">
        <v>1</v>
      </c>
      <c r="G101" s="13">
        <v>663.38</v>
      </c>
      <c r="H101" s="103">
        <f>G101*F101/1000</f>
        <v>0.66337999999999997</v>
      </c>
      <c r="I101" s="113">
        <f>G101</f>
        <v>663.38</v>
      </c>
    </row>
    <row r="102" spans="1:9" ht="31.5" customHeight="1">
      <c r="A102" s="112">
        <v>37</v>
      </c>
      <c r="B102" s="69" t="s">
        <v>78</v>
      </c>
      <c r="C102" s="73" t="s">
        <v>116</v>
      </c>
      <c r="D102" s="56"/>
      <c r="E102" s="13"/>
      <c r="F102" s="13">
        <v>1</v>
      </c>
      <c r="G102" s="13">
        <v>83.36</v>
      </c>
      <c r="H102" s="103">
        <f>G102*F102/1000</f>
        <v>8.3360000000000004E-2</v>
      </c>
      <c r="I102" s="113">
        <f t="shared" ref="I102" si="18">G102</f>
        <v>83.36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SUM(I101:I102)</f>
        <v>746.74</v>
      </c>
    </row>
    <row r="104" spans="1:9" ht="15.75" customHeight="1">
      <c r="A104" s="33"/>
      <c r="B104" s="56" t="s">
        <v>77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171</v>
      </c>
      <c r="C105" s="38"/>
      <c r="D105" s="38"/>
      <c r="E105" s="38"/>
      <c r="F105" s="38"/>
      <c r="G105" s="38"/>
      <c r="H105" s="38"/>
      <c r="I105" s="49">
        <f>I99+I103</f>
        <v>90164.259794611135</v>
      </c>
    </row>
    <row r="106" spans="1:9" ht="15.75" customHeight="1">
      <c r="A106" s="120" t="s">
        <v>189</v>
      </c>
      <c r="B106" s="120"/>
      <c r="C106" s="120"/>
      <c r="D106" s="120"/>
      <c r="E106" s="120"/>
      <c r="F106" s="120"/>
      <c r="G106" s="120"/>
      <c r="H106" s="120"/>
      <c r="I106" s="120"/>
    </row>
    <row r="107" spans="1:9" ht="15.75" customHeight="1">
      <c r="A107" s="80"/>
      <c r="B107" s="141" t="s">
        <v>190</v>
      </c>
      <c r="C107" s="141"/>
      <c r="D107" s="141"/>
      <c r="E107" s="141"/>
      <c r="F107" s="141"/>
      <c r="G107" s="141"/>
      <c r="H107" s="90"/>
      <c r="I107" s="3"/>
    </row>
    <row r="108" spans="1:9" ht="15.75" customHeight="1">
      <c r="A108" s="74"/>
      <c r="B108" s="139" t="s">
        <v>6</v>
      </c>
      <c r="C108" s="139"/>
      <c r="D108" s="139"/>
      <c r="E108" s="139"/>
      <c r="F108" s="139"/>
      <c r="G108" s="139"/>
      <c r="H108" s="28"/>
      <c r="I108" s="5"/>
    </row>
    <row r="109" spans="1:9" ht="15.7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19" t="s">
        <v>7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19" t="s">
        <v>8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ht="15.75" customHeight="1">
      <c r="A112" s="136" t="s">
        <v>59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15.75" customHeight="1">
      <c r="A113" s="10"/>
    </row>
    <row r="114" spans="1:9" ht="15.75" customHeight="1">
      <c r="A114" s="137" t="s">
        <v>9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15.75" customHeight="1">
      <c r="A115" s="4"/>
    </row>
    <row r="116" spans="1:9" ht="15.75" customHeight="1">
      <c r="B116" s="77" t="s">
        <v>10</v>
      </c>
      <c r="C116" s="138" t="s">
        <v>88</v>
      </c>
      <c r="D116" s="138"/>
      <c r="E116" s="138"/>
      <c r="F116" s="88"/>
      <c r="I116" s="76"/>
    </row>
    <row r="117" spans="1:9" ht="15.75" customHeight="1">
      <c r="A117" s="74"/>
      <c r="C117" s="139" t="s">
        <v>11</v>
      </c>
      <c r="D117" s="139"/>
      <c r="E117" s="139"/>
      <c r="F117" s="28"/>
      <c r="I117" s="75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77" t="s">
        <v>13</v>
      </c>
      <c r="C119" s="140"/>
      <c r="D119" s="140"/>
      <c r="E119" s="140"/>
      <c r="F119" s="89"/>
      <c r="I119" s="76"/>
    </row>
    <row r="120" spans="1:9" ht="15.75" customHeight="1">
      <c r="A120" s="74"/>
      <c r="C120" s="115" t="s">
        <v>11</v>
      </c>
      <c r="D120" s="115"/>
      <c r="E120" s="115"/>
      <c r="F120" s="74"/>
      <c r="I120" s="75" t="s">
        <v>12</v>
      </c>
    </row>
    <row r="121" spans="1:9" ht="15.75" customHeight="1">
      <c r="A121" s="4" t="s">
        <v>14</v>
      </c>
    </row>
    <row r="122" spans="1:9" ht="15.75" customHeight="1">
      <c r="A122" s="135" t="s">
        <v>15</v>
      </c>
      <c r="B122" s="135"/>
      <c r="C122" s="135"/>
      <c r="D122" s="135"/>
      <c r="E122" s="135"/>
      <c r="F122" s="135"/>
      <c r="G122" s="135"/>
      <c r="H122" s="135"/>
      <c r="I122" s="135"/>
    </row>
    <row r="123" spans="1:9" ht="45" customHeight="1">
      <c r="A123" s="134" t="s">
        <v>16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17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30" customHeight="1">
      <c r="A125" s="134" t="s">
        <v>21</v>
      </c>
      <c r="B125" s="134"/>
      <c r="C125" s="134"/>
      <c r="D125" s="134"/>
      <c r="E125" s="134"/>
      <c r="F125" s="134"/>
      <c r="G125" s="134"/>
      <c r="H125" s="134"/>
      <c r="I125" s="134"/>
    </row>
    <row r="126" spans="1:9" ht="15" customHeight="1">
      <c r="A126" s="134" t="s">
        <v>20</v>
      </c>
      <c r="B126" s="134"/>
      <c r="C126" s="134"/>
      <c r="D126" s="134"/>
      <c r="E126" s="134"/>
      <c r="F126" s="134"/>
      <c r="G126" s="134"/>
      <c r="H126" s="134"/>
      <c r="I126" s="134"/>
    </row>
  </sheetData>
  <autoFilter ref="I12:I72"/>
  <mergeCells count="29">
    <mergeCell ref="A122:I122"/>
    <mergeCell ref="A123:I123"/>
    <mergeCell ref="A124:I124"/>
    <mergeCell ref="A125:I125"/>
    <mergeCell ref="A126:I126"/>
    <mergeCell ref="R76:U76"/>
    <mergeCell ref="C120:E120"/>
    <mergeCell ref="A100:I10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191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192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42916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customHeight="1">
      <c r="A55" s="45">
        <v>10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11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customHeight="1">
      <c r="A87" s="33">
        <v>12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13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14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SUM(I16+I17+I18+I27+I28+I31+I32+I34+I35+I55+I56+I87+I97+I98)</f>
        <v>58070.999228111104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112">
        <v>15</v>
      </c>
      <c r="B101" s="69" t="s">
        <v>193</v>
      </c>
      <c r="C101" s="73" t="s">
        <v>116</v>
      </c>
      <c r="D101" s="56"/>
      <c r="E101" s="13"/>
      <c r="F101" s="13">
        <v>1</v>
      </c>
      <c r="G101" s="13">
        <v>613.35</v>
      </c>
      <c r="H101" s="103">
        <f t="shared" ref="H101" si="18">G101*F101/1000</f>
        <v>0.61335000000000006</v>
      </c>
      <c r="I101" s="113">
        <f>G101</f>
        <v>613.35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SUM(I101:I101)</f>
        <v>613.35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171</v>
      </c>
      <c r="C104" s="38"/>
      <c r="D104" s="38"/>
      <c r="E104" s="38"/>
      <c r="F104" s="38"/>
      <c r="G104" s="38"/>
      <c r="H104" s="38"/>
      <c r="I104" s="49">
        <f>I99+I102</f>
        <v>58684.349228111103</v>
      </c>
    </row>
    <row r="105" spans="1:9" ht="15.75" customHeight="1">
      <c r="A105" s="120" t="s">
        <v>194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80"/>
      <c r="B106" s="141" t="s">
        <v>195</v>
      </c>
      <c r="C106" s="141"/>
      <c r="D106" s="141"/>
      <c r="E106" s="141"/>
      <c r="F106" s="141"/>
      <c r="G106" s="141"/>
      <c r="H106" s="90"/>
      <c r="I106" s="3"/>
    </row>
    <row r="107" spans="1:9" ht="15.75" customHeight="1">
      <c r="A107" s="74"/>
      <c r="B107" s="139" t="s">
        <v>6</v>
      </c>
      <c r="C107" s="139"/>
      <c r="D107" s="139"/>
      <c r="E107" s="139"/>
      <c r="F107" s="139"/>
      <c r="G107" s="139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19" t="s">
        <v>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19" t="s">
        <v>8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36" t="s">
        <v>59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10"/>
    </row>
    <row r="113" spans="1:9" ht="15.75" customHeight="1">
      <c r="A113" s="137" t="s">
        <v>9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.75" customHeight="1">
      <c r="A114" s="4"/>
    </row>
    <row r="115" spans="1:9" ht="15.75" customHeight="1">
      <c r="B115" s="77" t="s">
        <v>10</v>
      </c>
      <c r="C115" s="138" t="s">
        <v>88</v>
      </c>
      <c r="D115" s="138"/>
      <c r="E115" s="138"/>
      <c r="F115" s="88"/>
      <c r="I115" s="76"/>
    </row>
    <row r="116" spans="1:9" ht="15.75" customHeight="1">
      <c r="A116" s="74"/>
      <c r="C116" s="139" t="s">
        <v>11</v>
      </c>
      <c r="D116" s="139"/>
      <c r="E116" s="139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40"/>
      <c r="D118" s="140"/>
      <c r="E118" s="140"/>
      <c r="F118" s="89"/>
      <c r="I118" s="76"/>
    </row>
    <row r="119" spans="1:9" ht="15.75" customHeight="1">
      <c r="A119" s="74"/>
      <c r="C119" s="115" t="s">
        <v>11</v>
      </c>
      <c r="D119" s="115"/>
      <c r="E119" s="115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35" t="s">
        <v>15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45" customHeight="1">
      <c r="A122" s="134" t="s">
        <v>16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17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21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>
      <c r="A125" s="134" t="s">
        <v>20</v>
      </c>
      <c r="B125" s="134"/>
      <c r="C125" s="134"/>
      <c r="D125" s="134"/>
      <c r="E125" s="134"/>
      <c r="F125" s="134"/>
      <c r="G125" s="134"/>
      <c r="H125" s="134"/>
      <c r="I125" s="134"/>
    </row>
  </sheetData>
  <autoFilter ref="I12:I72"/>
  <mergeCells count="29">
    <mergeCell ref="A121:I121"/>
    <mergeCell ref="A122:I122"/>
    <mergeCell ref="A123:I123"/>
    <mergeCell ref="A124:I124"/>
    <mergeCell ref="A125:I125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196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197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42947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hidden="1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198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10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11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SUM(I16+I17+I18+I27+I28+I31+I32+I34+I35+I97+I98)</f>
        <v>29310.16922811111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SUM(A100)</f>
        <v>0</v>
      </c>
    </row>
    <row r="102" spans="1:9" ht="15.75" customHeight="1">
      <c r="A102" s="33"/>
      <c r="B102" s="56" t="s">
        <v>77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171</v>
      </c>
      <c r="C103" s="38"/>
      <c r="D103" s="38"/>
      <c r="E103" s="38"/>
      <c r="F103" s="38"/>
      <c r="G103" s="38"/>
      <c r="H103" s="38"/>
      <c r="I103" s="49">
        <f>I99+I101</f>
        <v>29310.16922811111</v>
      </c>
    </row>
    <row r="104" spans="1:9" ht="15.75" customHeight="1">
      <c r="A104" s="120" t="s">
        <v>199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80"/>
      <c r="B105" s="141" t="s">
        <v>200</v>
      </c>
      <c r="C105" s="141"/>
      <c r="D105" s="141"/>
      <c r="E105" s="141"/>
      <c r="F105" s="141"/>
      <c r="G105" s="141"/>
      <c r="H105" s="90"/>
      <c r="I105" s="3"/>
    </row>
    <row r="106" spans="1:9" ht="15.75" customHeight="1">
      <c r="A106" s="74"/>
      <c r="B106" s="139" t="s">
        <v>6</v>
      </c>
      <c r="C106" s="139"/>
      <c r="D106" s="139"/>
      <c r="E106" s="139"/>
      <c r="F106" s="139"/>
      <c r="G106" s="139"/>
      <c r="H106" s="28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19" t="s">
        <v>7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15.75" customHeight="1">
      <c r="A109" s="119" t="s">
        <v>8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36" t="s">
        <v>59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15.75" customHeight="1">
      <c r="A111" s="10"/>
    </row>
    <row r="112" spans="1:9" ht="15.75" customHeight="1">
      <c r="A112" s="137" t="s">
        <v>9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.75" customHeight="1">
      <c r="A113" s="4"/>
    </row>
    <row r="114" spans="1:9" ht="15.75" customHeight="1">
      <c r="B114" s="77" t="s">
        <v>10</v>
      </c>
      <c r="C114" s="138" t="s">
        <v>88</v>
      </c>
      <c r="D114" s="138"/>
      <c r="E114" s="138"/>
      <c r="F114" s="88"/>
      <c r="I114" s="76"/>
    </row>
    <row r="115" spans="1:9" ht="15.75" customHeight="1">
      <c r="A115" s="74"/>
      <c r="C115" s="139" t="s">
        <v>11</v>
      </c>
      <c r="D115" s="139"/>
      <c r="E115" s="139"/>
      <c r="F115" s="28"/>
      <c r="I115" s="75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7" t="s">
        <v>13</v>
      </c>
      <c r="C117" s="140"/>
      <c r="D117" s="140"/>
      <c r="E117" s="140"/>
      <c r="F117" s="89"/>
      <c r="I117" s="76"/>
    </row>
    <row r="118" spans="1:9" ht="15.75" customHeight="1">
      <c r="A118" s="74"/>
      <c r="C118" s="115" t="s">
        <v>11</v>
      </c>
      <c r="D118" s="115"/>
      <c r="E118" s="115"/>
      <c r="F118" s="74"/>
      <c r="I118" s="75" t="s">
        <v>12</v>
      </c>
    </row>
    <row r="119" spans="1:9" ht="15.75" customHeight="1">
      <c r="A119" s="4" t="s">
        <v>14</v>
      </c>
    </row>
    <row r="120" spans="1:9" ht="15.75" customHeight="1">
      <c r="A120" s="135" t="s">
        <v>15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45" customHeight="1">
      <c r="A121" s="134" t="s">
        <v>16</v>
      </c>
      <c r="B121" s="134"/>
      <c r="C121" s="134"/>
      <c r="D121" s="134"/>
      <c r="E121" s="134"/>
      <c r="F121" s="134"/>
      <c r="G121" s="134"/>
      <c r="H121" s="134"/>
      <c r="I121" s="134"/>
    </row>
    <row r="122" spans="1:9" ht="30" customHeight="1">
      <c r="A122" s="134" t="s">
        <v>17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21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15" customHeight="1">
      <c r="A124" s="134" t="s">
        <v>20</v>
      </c>
      <c r="B124" s="134"/>
      <c r="C124" s="134"/>
      <c r="D124" s="134"/>
      <c r="E124" s="134"/>
      <c r="F124" s="134"/>
      <c r="G124" s="134"/>
      <c r="H124" s="134"/>
      <c r="I124" s="134"/>
    </row>
  </sheetData>
  <autoFilter ref="I12:I72"/>
  <mergeCells count="29">
    <mergeCell ref="A120:I120"/>
    <mergeCell ref="A121:I121"/>
    <mergeCell ref="A122:I122"/>
    <mergeCell ref="A123:I123"/>
    <mergeCell ref="A124:I124"/>
    <mergeCell ref="R76:U76"/>
    <mergeCell ref="C118:E118"/>
    <mergeCell ref="A100:I100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201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202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42978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hidden="1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198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10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11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SUM(I16+I17+I18+I27+I28+I31+I32+I34+I35+I97+I98)</f>
        <v>29310.16922811111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15.75" customHeight="1">
      <c r="A101" s="112">
        <v>12</v>
      </c>
      <c r="B101" s="69" t="s">
        <v>81</v>
      </c>
      <c r="C101" s="73" t="s">
        <v>116</v>
      </c>
      <c r="D101" s="68"/>
      <c r="E101" s="40"/>
      <c r="F101" s="40">
        <v>1</v>
      </c>
      <c r="G101" s="40">
        <v>189.88</v>
      </c>
      <c r="H101" s="107">
        <f t="shared" ref="H101" si="18">G101*F101/1000</f>
        <v>0.18987999999999999</v>
      </c>
      <c r="I101" s="113">
        <f>G101</f>
        <v>189.88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SUM(I101)</f>
        <v>189.88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171</v>
      </c>
      <c r="C104" s="38"/>
      <c r="D104" s="38"/>
      <c r="E104" s="38"/>
      <c r="F104" s="38"/>
      <c r="G104" s="38"/>
      <c r="H104" s="38"/>
      <c r="I104" s="49">
        <f>I99+I102</f>
        <v>29500.049228111111</v>
      </c>
    </row>
    <row r="105" spans="1:9" ht="15.75" customHeight="1">
      <c r="A105" s="120" t="s">
        <v>203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80"/>
      <c r="B106" s="141" t="s">
        <v>204</v>
      </c>
      <c r="C106" s="141"/>
      <c r="D106" s="141"/>
      <c r="E106" s="141"/>
      <c r="F106" s="141"/>
      <c r="G106" s="141"/>
      <c r="H106" s="90"/>
      <c r="I106" s="3"/>
    </row>
    <row r="107" spans="1:9" ht="15.75" customHeight="1">
      <c r="A107" s="74"/>
      <c r="B107" s="139" t="s">
        <v>6</v>
      </c>
      <c r="C107" s="139"/>
      <c r="D107" s="139"/>
      <c r="E107" s="139"/>
      <c r="F107" s="139"/>
      <c r="G107" s="139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19" t="s">
        <v>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19" t="s">
        <v>8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36" t="s">
        <v>59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10"/>
    </row>
    <row r="113" spans="1:9" ht="15.75" customHeight="1">
      <c r="A113" s="137" t="s">
        <v>9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.75" customHeight="1">
      <c r="A114" s="4"/>
    </row>
    <row r="115" spans="1:9" ht="15.75" customHeight="1">
      <c r="B115" s="77" t="s">
        <v>10</v>
      </c>
      <c r="C115" s="138" t="s">
        <v>88</v>
      </c>
      <c r="D115" s="138"/>
      <c r="E115" s="138"/>
      <c r="F115" s="88"/>
      <c r="I115" s="76"/>
    </row>
    <row r="116" spans="1:9" ht="15.75" customHeight="1">
      <c r="A116" s="74"/>
      <c r="C116" s="139" t="s">
        <v>11</v>
      </c>
      <c r="D116" s="139"/>
      <c r="E116" s="139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40"/>
      <c r="D118" s="140"/>
      <c r="E118" s="140"/>
      <c r="F118" s="89"/>
      <c r="I118" s="76"/>
    </row>
    <row r="119" spans="1:9" ht="15.75" customHeight="1">
      <c r="A119" s="74"/>
      <c r="C119" s="115" t="s">
        <v>11</v>
      </c>
      <c r="D119" s="115"/>
      <c r="E119" s="115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35" t="s">
        <v>15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45" customHeight="1">
      <c r="A122" s="134" t="s">
        <v>16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17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21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>
      <c r="A125" s="134" t="s">
        <v>20</v>
      </c>
      <c r="B125" s="134"/>
      <c r="C125" s="134"/>
      <c r="D125" s="134"/>
      <c r="E125" s="134"/>
      <c r="F125" s="134"/>
      <c r="G125" s="134"/>
      <c r="H125" s="134"/>
      <c r="I125" s="134"/>
    </row>
  </sheetData>
  <autoFilter ref="I12:I72"/>
  <mergeCells count="29">
    <mergeCell ref="A121:I121"/>
    <mergeCell ref="A122:I122"/>
    <mergeCell ref="A123:I123"/>
    <mergeCell ref="A124:I124"/>
    <mergeCell ref="A125:I125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21" t="s">
        <v>205</v>
      </c>
      <c r="B3" s="121"/>
      <c r="C3" s="121"/>
      <c r="D3" s="121"/>
      <c r="E3" s="121"/>
      <c r="F3" s="121"/>
      <c r="G3" s="121"/>
      <c r="H3" s="121"/>
      <c r="I3" s="121"/>
      <c r="J3" s="3"/>
      <c r="K3" s="3"/>
      <c r="L3" s="3"/>
    </row>
    <row r="4" spans="1:13" ht="31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13" ht="15.75" customHeight="1">
      <c r="A5" s="121" t="s">
        <v>206</v>
      </c>
      <c r="B5" s="125"/>
      <c r="C5" s="125"/>
      <c r="D5" s="125"/>
      <c r="E5" s="125"/>
      <c r="F5" s="125"/>
      <c r="G5" s="125"/>
      <c r="H5" s="125"/>
      <c r="I5" s="125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43008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23" t="s">
        <v>155</v>
      </c>
      <c r="B8" s="123"/>
      <c r="C8" s="123"/>
      <c r="D8" s="123"/>
      <c r="E8" s="123"/>
      <c r="F8" s="123"/>
      <c r="G8" s="123"/>
      <c r="H8" s="123"/>
      <c r="I8" s="12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24" t="s">
        <v>154</v>
      </c>
      <c r="B10" s="124"/>
      <c r="C10" s="124"/>
      <c r="D10" s="124"/>
      <c r="E10" s="124"/>
      <c r="F10" s="124"/>
      <c r="G10" s="124"/>
      <c r="H10" s="124"/>
      <c r="I10" s="12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6" t="s">
        <v>57</v>
      </c>
      <c r="B14" s="126"/>
      <c r="C14" s="126"/>
      <c r="D14" s="126"/>
      <c r="E14" s="126"/>
      <c r="F14" s="126"/>
      <c r="G14" s="126"/>
      <c r="H14" s="126"/>
      <c r="I14" s="126"/>
      <c r="J14" s="8"/>
      <c r="K14" s="8"/>
      <c r="L14" s="8"/>
      <c r="M14" s="8"/>
    </row>
    <row r="15" spans="1:13" ht="15.75" customHeight="1">
      <c r="A15" s="127" t="s">
        <v>4</v>
      </c>
      <c r="B15" s="127"/>
      <c r="C15" s="127"/>
      <c r="D15" s="127"/>
      <c r="E15" s="127"/>
      <c r="F15" s="127"/>
      <c r="G15" s="127"/>
      <c r="H15" s="127"/>
      <c r="I15" s="127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89</v>
      </c>
      <c r="D16" s="92" t="s">
        <v>90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130</v>
      </c>
      <c r="C17" s="93" t="s">
        <v>89</v>
      </c>
      <c r="D17" s="92" t="s">
        <v>91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92</v>
      </c>
      <c r="C18" s="93" t="s">
        <v>89</v>
      </c>
      <c r="D18" s="92" t="s">
        <v>93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94</v>
      </c>
      <c r="C19" s="93" t="s">
        <v>95</v>
      </c>
      <c r="D19" s="92" t="s">
        <v>96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101</v>
      </c>
      <c r="C20" s="93" t="s">
        <v>50</v>
      </c>
      <c r="D20" s="92" t="s">
        <v>131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4</v>
      </c>
      <c r="B21" s="92" t="s">
        <v>97</v>
      </c>
      <c r="C21" s="93" t="s">
        <v>89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5</v>
      </c>
      <c r="B22" s="92" t="s">
        <v>98</v>
      </c>
      <c r="C22" s="93" t="s">
        <v>89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99</v>
      </c>
      <c r="C23" s="93" t="s">
        <v>50</v>
      </c>
      <c r="D23" s="92" t="s">
        <v>96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100</v>
      </c>
      <c r="C24" s="93" t="s">
        <v>50</v>
      </c>
      <c r="D24" s="92" t="s">
        <v>96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102</v>
      </c>
      <c r="C25" s="93" t="s">
        <v>50</v>
      </c>
      <c r="D25" s="92" t="s">
        <v>96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132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6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7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27" t="s">
        <v>83</v>
      </c>
      <c r="B29" s="127"/>
      <c r="C29" s="127"/>
      <c r="D29" s="127"/>
      <c r="E29" s="127"/>
      <c r="F29" s="127"/>
      <c r="G29" s="127"/>
      <c r="H29" s="127"/>
      <c r="I29" s="127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8</v>
      </c>
      <c r="B31" s="92" t="s">
        <v>162</v>
      </c>
      <c r="C31" s="93" t="s">
        <v>103</v>
      </c>
      <c r="D31" s="92" t="s">
        <v>104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9</v>
      </c>
      <c r="B32" s="92" t="s">
        <v>105</v>
      </c>
      <c r="C32" s="93" t="s">
        <v>103</v>
      </c>
      <c r="D32" s="92" t="s">
        <v>106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161</v>
      </c>
      <c r="C33" s="93" t="s">
        <v>103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10</v>
      </c>
      <c r="B34" s="92" t="s">
        <v>133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11</v>
      </c>
      <c r="B35" s="92" t="s">
        <v>107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108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109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103</v>
      </c>
      <c r="D42" s="92" t="s">
        <v>110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111</v>
      </c>
      <c r="C43" s="93" t="s">
        <v>103</v>
      </c>
      <c r="D43" s="92" t="s">
        <v>112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16" t="s">
        <v>158</v>
      </c>
      <c r="B45" s="117"/>
      <c r="C45" s="117"/>
      <c r="D45" s="117"/>
      <c r="E45" s="117"/>
      <c r="F45" s="117"/>
      <c r="G45" s="117"/>
      <c r="H45" s="117"/>
      <c r="I45" s="118"/>
      <c r="J45" s="27"/>
      <c r="L45" s="21"/>
      <c r="M45" s="22"/>
      <c r="N45" s="23"/>
    </row>
    <row r="46" spans="1:14" ht="15.75" customHeight="1">
      <c r="A46" s="45">
        <v>12</v>
      </c>
      <c r="B46" s="92" t="s">
        <v>113</v>
      </c>
      <c r="C46" s="93" t="s">
        <v>103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customHeight="1">
      <c r="A47" s="45">
        <v>13</v>
      </c>
      <c r="B47" s="92" t="s">
        <v>33</v>
      </c>
      <c r="C47" s="93" t="s">
        <v>103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customHeight="1">
      <c r="A48" s="45">
        <v>14</v>
      </c>
      <c r="B48" s="92" t="s">
        <v>34</v>
      </c>
      <c r="C48" s="93" t="s">
        <v>103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customHeight="1">
      <c r="A49" s="45">
        <v>15</v>
      </c>
      <c r="B49" s="92" t="s">
        <v>35</v>
      </c>
      <c r="C49" s="93" t="s">
        <v>103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17</v>
      </c>
      <c r="B51" s="92" t="s">
        <v>54</v>
      </c>
      <c r="C51" s="93" t="s">
        <v>103</v>
      </c>
      <c r="D51" s="92" t="s">
        <v>163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114</v>
      </c>
      <c r="C52" s="93" t="s">
        <v>103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115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134</v>
      </c>
      <c r="C55" s="93" t="s">
        <v>116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116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16" t="s">
        <v>159</v>
      </c>
      <c r="B57" s="117"/>
      <c r="C57" s="117"/>
      <c r="D57" s="117"/>
      <c r="E57" s="117"/>
      <c r="F57" s="117"/>
      <c r="G57" s="117"/>
      <c r="H57" s="117"/>
      <c r="I57" s="118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164</v>
      </c>
      <c r="C59" s="93" t="s">
        <v>89</v>
      </c>
      <c r="D59" s="92" t="s">
        <v>117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118</v>
      </c>
      <c r="C60" s="93" t="s">
        <v>165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166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135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136</v>
      </c>
      <c r="C64" s="93" t="s">
        <v>116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116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116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119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120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121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167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57"/>
      <c r="B74" s="79" t="s">
        <v>122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123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15"/>
      <c r="S76" s="115"/>
      <c r="T76" s="115"/>
      <c r="U76" s="115"/>
    </row>
    <row r="77" spans="1:21" ht="15.75" hidden="1" customHeight="1">
      <c r="A77" s="33"/>
      <c r="B77" s="15" t="s">
        <v>137</v>
      </c>
      <c r="C77" s="17" t="s">
        <v>124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125</v>
      </c>
      <c r="C78" s="17" t="s">
        <v>126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138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127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79" t="s">
        <v>139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140</v>
      </c>
      <c r="C85" s="17" t="s">
        <v>141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142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143</v>
      </c>
      <c r="C87" s="17" t="s">
        <v>144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customHeight="1">
      <c r="A88" s="33">
        <v>19</v>
      </c>
      <c r="B88" s="15" t="s">
        <v>145</v>
      </c>
      <c r="C88" s="17" t="s">
        <v>146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G88*(4/10)</f>
        <v>119.19600000000001</v>
      </c>
    </row>
    <row r="89" spans="1:9" ht="31.5" hidden="1" customHeight="1">
      <c r="A89" s="33"/>
      <c r="B89" s="15" t="s">
        <v>147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148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149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150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151</v>
      </c>
      <c r="C93" s="17" t="s">
        <v>124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152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customHeight="1">
      <c r="A95" s="33">
        <v>20</v>
      </c>
      <c r="B95" s="15" t="s">
        <v>153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28" t="s">
        <v>160</v>
      </c>
      <c r="B96" s="129"/>
      <c r="C96" s="129"/>
      <c r="D96" s="129"/>
      <c r="E96" s="129"/>
      <c r="F96" s="129"/>
      <c r="G96" s="129"/>
      <c r="H96" s="129"/>
      <c r="I96" s="130"/>
    </row>
    <row r="97" spans="1:9" ht="15.75" customHeight="1">
      <c r="A97" s="33">
        <v>21</v>
      </c>
      <c r="B97" s="92" t="s">
        <v>128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22</v>
      </c>
      <c r="B98" s="15" t="s">
        <v>76</v>
      </c>
      <c r="C98" s="17" t="s">
        <v>168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SUM(I16+I17+I18+I21+I22+I27+I28+I31+I32+I34+I35+I46+I47+I48+I49+I50+I51+I73+I88+I95+I97+I98)</f>
        <v>36390.031290611114</v>
      </c>
    </row>
    <row r="100" spans="1:9" ht="15.75" customHeight="1">
      <c r="A100" s="131" t="s">
        <v>58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1.5" customHeight="1">
      <c r="A101" s="112">
        <v>23</v>
      </c>
      <c r="B101" s="69" t="s">
        <v>87</v>
      </c>
      <c r="C101" s="73" t="s">
        <v>141</v>
      </c>
      <c r="D101" s="68"/>
      <c r="E101" s="40"/>
      <c r="F101" s="40">
        <v>5</v>
      </c>
      <c r="G101" s="40">
        <v>589.84</v>
      </c>
      <c r="H101" s="107">
        <f t="shared" ref="H101" si="18">G101*F101/1000</f>
        <v>2.9492000000000003</v>
      </c>
      <c r="I101" s="113">
        <f>G101*(3+1)</f>
        <v>2359.36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SUM(I101)</f>
        <v>2359.36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171</v>
      </c>
      <c r="C104" s="38"/>
      <c r="D104" s="38"/>
      <c r="E104" s="38"/>
      <c r="F104" s="38"/>
      <c r="G104" s="38"/>
      <c r="H104" s="38"/>
      <c r="I104" s="49">
        <f>I99+I102</f>
        <v>38749.391290611115</v>
      </c>
    </row>
    <row r="105" spans="1:9" ht="15.75" customHeight="1">
      <c r="A105" s="120" t="s">
        <v>207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80"/>
      <c r="B106" s="141" t="s">
        <v>208</v>
      </c>
      <c r="C106" s="141"/>
      <c r="D106" s="141"/>
      <c r="E106" s="141"/>
      <c r="F106" s="141"/>
      <c r="G106" s="141"/>
      <c r="H106" s="90"/>
      <c r="I106" s="3"/>
    </row>
    <row r="107" spans="1:9" ht="15.75" customHeight="1">
      <c r="A107" s="74"/>
      <c r="B107" s="139" t="s">
        <v>6</v>
      </c>
      <c r="C107" s="139"/>
      <c r="D107" s="139"/>
      <c r="E107" s="139"/>
      <c r="F107" s="139"/>
      <c r="G107" s="139"/>
      <c r="H107" s="28"/>
      <c r="I107" s="5"/>
    </row>
    <row r="108" spans="1:9" ht="8.2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19" t="s">
        <v>7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 customHeight="1">
      <c r="A110" s="119" t="s">
        <v>8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 customHeight="1">
      <c r="A111" s="136" t="s">
        <v>59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 customHeight="1">
      <c r="A112" s="10"/>
    </row>
    <row r="113" spans="1:9" ht="15.75" customHeight="1">
      <c r="A113" s="137" t="s">
        <v>9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.75" customHeight="1">
      <c r="A114" s="4"/>
    </row>
    <row r="115" spans="1:9" ht="15.75" customHeight="1">
      <c r="B115" s="77" t="s">
        <v>10</v>
      </c>
      <c r="C115" s="138" t="s">
        <v>88</v>
      </c>
      <c r="D115" s="138"/>
      <c r="E115" s="138"/>
      <c r="F115" s="88"/>
      <c r="I115" s="76"/>
    </row>
    <row r="116" spans="1:9" ht="15.75" customHeight="1">
      <c r="A116" s="74"/>
      <c r="C116" s="139" t="s">
        <v>11</v>
      </c>
      <c r="D116" s="139"/>
      <c r="E116" s="139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40"/>
      <c r="D118" s="140"/>
      <c r="E118" s="140"/>
      <c r="F118" s="89"/>
      <c r="I118" s="76"/>
    </row>
    <row r="119" spans="1:9" ht="15.75" customHeight="1">
      <c r="A119" s="74"/>
      <c r="C119" s="115" t="s">
        <v>11</v>
      </c>
      <c r="D119" s="115"/>
      <c r="E119" s="115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35" t="s">
        <v>15</v>
      </c>
      <c r="B121" s="135"/>
      <c r="C121" s="135"/>
      <c r="D121" s="135"/>
      <c r="E121" s="135"/>
      <c r="F121" s="135"/>
      <c r="G121" s="135"/>
      <c r="H121" s="135"/>
      <c r="I121" s="135"/>
    </row>
    <row r="122" spans="1:9" ht="45" customHeight="1">
      <c r="A122" s="134" t="s">
        <v>16</v>
      </c>
      <c r="B122" s="134"/>
      <c r="C122" s="134"/>
      <c r="D122" s="134"/>
      <c r="E122" s="134"/>
      <c r="F122" s="134"/>
      <c r="G122" s="134"/>
      <c r="H122" s="134"/>
      <c r="I122" s="134"/>
    </row>
    <row r="123" spans="1:9" ht="30" customHeight="1">
      <c r="A123" s="134" t="s">
        <v>17</v>
      </c>
      <c r="B123" s="134"/>
      <c r="C123" s="134"/>
      <c r="D123" s="134"/>
      <c r="E123" s="134"/>
      <c r="F123" s="134"/>
      <c r="G123" s="134"/>
      <c r="H123" s="134"/>
      <c r="I123" s="134"/>
    </row>
    <row r="124" spans="1:9" ht="30" customHeight="1">
      <c r="A124" s="134" t="s">
        <v>21</v>
      </c>
      <c r="B124" s="134"/>
      <c r="C124" s="134"/>
      <c r="D124" s="134"/>
      <c r="E124" s="134"/>
      <c r="F124" s="134"/>
      <c r="G124" s="134"/>
      <c r="H124" s="134"/>
      <c r="I124" s="134"/>
    </row>
    <row r="125" spans="1:9" ht="15" customHeight="1">
      <c r="A125" s="134" t="s">
        <v>20</v>
      </c>
      <c r="B125" s="134"/>
      <c r="C125" s="134"/>
      <c r="D125" s="134"/>
      <c r="E125" s="134"/>
      <c r="F125" s="134"/>
      <c r="G125" s="134"/>
      <c r="H125" s="134"/>
      <c r="I125" s="134"/>
    </row>
  </sheetData>
  <autoFilter ref="I12:I72"/>
  <mergeCells count="29">
    <mergeCell ref="A121:I121"/>
    <mergeCell ref="A122:I122"/>
    <mergeCell ref="A123:I123"/>
    <mergeCell ref="A124:I124"/>
    <mergeCell ref="A125:I125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2017-12-12T12:00:47Z</cp:lastPrinted>
  <dcterms:created xsi:type="dcterms:W3CDTF">2016-03-25T08:33:47Z</dcterms:created>
  <dcterms:modified xsi:type="dcterms:W3CDTF">2018-03-29T13:14:14Z</dcterms:modified>
</cp:coreProperties>
</file>