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11.16" sheetId="14" r:id="rId1"/>
    <sheet name="12. 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'11.16'!$G$13:$G$75</definedName>
    <definedName name="_xlnm._FilterDatabase" localSheetId="1" hidden="1">'12. 16'!$G$13:$G$67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'11.16'!$A$1:$G$97</definedName>
    <definedName name="_xlnm.Print_Area" localSheetId="1">'12. 16'!$A$1:$G$118</definedName>
  </definedNames>
  <calcPr calcId="124519"/>
</workbook>
</file>

<file path=xl/calcChain.xml><?xml version="1.0" encoding="utf-8"?>
<calcChain xmlns="http://schemas.openxmlformats.org/spreadsheetml/2006/main">
  <c r="G95" i="8"/>
  <c r="G73" i="14"/>
  <c r="G61"/>
  <c r="G76" s="1"/>
  <c r="G87" i="8" l="1"/>
  <c r="G63" l="1"/>
  <c r="E33"/>
  <c r="G97" l="1"/>
  <c r="E19" i="14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56" i="14" l="1"/>
  <c r="G42"/>
  <c r="G41"/>
  <c r="G39"/>
  <c r="G38"/>
  <c r="E38"/>
  <c r="E39"/>
  <c r="E40"/>
  <c r="G37"/>
  <c r="G36"/>
  <c r="G35"/>
  <c r="E23" l="1"/>
  <c r="E27"/>
  <c r="E33"/>
  <c r="E34"/>
  <c r="E35"/>
  <c r="E36"/>
  <c r="E37"/>
  <c r="E45"/>
  <c r="E49"/>
  <c r="E52"/>
  <c r="E53"/>
  <c r="E54"/>
  <c r="E55"/>
  <c r="E57"/>
  <c r="E59"/>
  <c r="G33" l="1"/>
  <c r="G34"/>
  <c r="E32" l="1"/>
  <c r="J59"/>
  <c r="E24" l="1"/>
  <c r="G32" l="1"/>
  <c r="G40"/>
  <c r="G57"/>
  <c r="E29"/>
  <c r="I29" i="6"/>
  <c r="E28" i="14" l="1"/>
  <c r="E30"/>
  <c r="H66" i="13" l="1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59" i="14" l="1"/>
  <c r="H60" s="1"/>
  <c r="H63" i="9" l="1"/>
  <c r="H64"/>
  <c r="J64" s="1"/>
</calcChain>
</file>

<file path=xl/sharedStrings.xml><?xml version="1.0" encoding="utf-8"?>
<sst xmlns="http://schemas.openxmlformats.org/spreadsheetml/2006/main" count="2131" uniqueCount="336">
  <si>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</si>
  <si>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</si>
  <si>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</si>
  <si>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</si>
  <si>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</si>
  <si>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</si>
  <si>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</si>
  <si>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</si>
  <si>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</si>
  <si>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</si>
  <si>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</si>
  <si>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</si>
  <si>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</si>
  <si>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</si>
  <si>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</si>
  <si>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</si>
  <si>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</si>
  <si>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</si>
  <si>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</si>
  <si>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</si>
  <si>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</si>
  <si>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</si>
  <si>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</si>
  <si>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</si>
  <si>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</si>
  <si>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</si>
  <si>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</si>
  <si>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</si>
  <si>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</si>
  <si>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</si>
  <si>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</si>
  <si>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</si>
  <si>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</si>
  <si>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</si>
  <si>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</si>
  <si>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</si>
  <si>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</si>
  <si>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</si>
  <si>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</si>
  <si>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</si>
  <si>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</si>
  <si>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</si>
  <si>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</si>
  <si>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</si>
  <si>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</si>
  <si>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</si>
  <si>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</si>
  <si>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</si>
  <si>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</si>
  <si>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</si>
  <si>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</si>
  <si>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</si>
  <si>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</si>
  <si>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</si>
  <si>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</si>
  <si>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</si>
  <si>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</si>
  <si>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</si>
  <si>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</si>
  <si>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</si>
  <si>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</si>
  <si>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</si>
  <si>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</si>
  <si>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</si>
  <si>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</si>
  <si>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</si>
  <si>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</si>
  <si>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</si>
  <si>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</si>
  <si>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</si>
  <si>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</si>
  <si>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</si>
  <si>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</si>
  <si>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</si>
  <si>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</si>
  <si>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</si>
  <si>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</si>
  <si>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</si>
  <si>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</si>
  <si>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</si>
  <si>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</si>
  <si>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</si>
  <si>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</si>
  <si>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</si>
  <si>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</si>
  <si>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</si>
  <si>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</si>
  <si>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</si>
  <si>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</si>
  <si>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</si>
  <si>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</si>
  <si>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</si>
  <si>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</si>
  <si>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</si>
  <si>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</si>
  <si>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</si>
  <si>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</si>
  <si>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</si>
  <si>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</si>
  <si>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</si>
  <si>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</si>
  <si>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</si>
  <si>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</si>
  <si>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</si>
  <si>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</si>
  <si>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</si>
  <si>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</si>
  <si>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</si>
  <si>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</si>
  <si>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</si>
  <si>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</si>
  <si>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</si>
  <si>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</si>
  <si>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</si>
  <si>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</si>
  <si>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</si>
  <si>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</si>
  <si>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</si>
  <si>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</si>
  <si>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</si>
  <si>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</si>
  <si>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</si>
  <si>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</si>
  <si>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</si>
  <si>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</si>
  <si>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</si>
  <si>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</si>
  <si>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</si>
  <si>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</si>
  <si>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</si>
  <si>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</si>
  <si>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</si>
  <si>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</si>
  <si>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</si>
  <si>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</si>
  <si>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</si>
  <si>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</si>
  <si>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</si>
  <si>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</si>
  <si>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</si>
  <si>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</si>
  <si>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</si>
  <si>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</si>
  <si>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</si>
  <si>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</si>
  <si>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</si>
  <si>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</si>
  <si>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</si>
  <si>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</si>
  <si>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</si>
  <si>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</si>
  <si>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</si>
  <si>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</si>
  <si>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</si>
  <si>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</si>
  <si>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</si>
  <si>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</si>
  <si>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</si>
  <si>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</si>
  <si>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</si>
  <si>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</si>
  <si>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</si>
  <si>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</si>
  <si>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</si>
  <si>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</si>
  <si>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</si>
  <si>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</si>
  <si>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</si>
  <si>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</si>
  <si>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</si>
  <si>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</si>
  <si>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</si>
  <si>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</si>
  <si>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</si>
  <si>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</si>
  <si>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</si>
  <si>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</si>
  <si>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</si>
  <si>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</si>
  <si>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</si>
  <si>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</si>
  <si>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</si>
  <si>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</si>
  <si>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</si>
  <si>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</si>
  <si>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</si>
  <si>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</si>
  <si>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</si>
  <si>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</si>
  <si>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</si>
  <si>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</si>
  <si>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</si>
  <si>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</si>
  <si>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</si>
  <si>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</si>
  <si>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</si>
  <si>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</si>
  <si>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</si>
  <si>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</si>
  <si>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</si>
  <si>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</si>
  <si>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</si>
  <si>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</si>
  <si>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</si>
  <si>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</si>
  <si>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</si>
  <si>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</si>
  <si>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</si>
  <si>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</si>
  <si>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</si>
  <si>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</si>
  <si>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</si>
  <si>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</si>
  <si>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</si>
  <si>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</si>
  <si>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</si>
  <si>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</si>
  <si>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</si>
  <si>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</si>
  <si>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</si>
  <si>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</si>
  <si>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</si>
  <si>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</si>
  <si>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</si>
  <si>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</si>
  <si>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</si>
  <si>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</si>
  <si>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</si>
  <si>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</si>
  <si>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</si>
  <si>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</si>
  <si>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</si>
  <si>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</si>
  <si>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</si>
  <si>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</si>
  <si>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</si>
  <si>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</si>
  <si>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</si>
  <si>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</si>
  <si>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</si>
  <si>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</si>
  <si>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</si>
  <si>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</si>
  <si>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</si>
  <si>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</si>
  <si>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</si>
  <si>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</si>
  <si>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</si>
  <si>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</si>
  <si>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</si>
  <si>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</si>
  <si>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</si>
  <si>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 xml:space="preserve">приемки оказанных услуг и выполненных работ по содержанию и текущему ремонту
общего имущества в многоквартирном доме № 2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</si>
  <si>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 2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2</t>
    </r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</si>
  <si>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</si>
  <si>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</si>
  <si>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</si>
  <si>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5162,6 м2</t>
  </si>
  <si>
    <t>Сдвигание снега в дни снегопада (проедзы)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</si>
  <si>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</si>
  <si>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</si>
  <si>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</si>
  <si>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</si>
  <si>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</si>
  <si>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</si>
  <si>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</si>
  <si>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</si>
  <si>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</si>
  <si>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</si>
  <si>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</si>
  <si>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</si>
  <si>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</si>
  <si>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</si>
  <si>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</si>
  <si>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</si>
  <si>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</si>
  <si>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</si>
  <si>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</si>
  <si>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</si>
  <si>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</si>
  <si>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</si>
  <si>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</si>
  <si>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</si>
  <si>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</si>
  <si>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</si>
  <si>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Влажная протирка шкафов для щитов и слаботочн. устройств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</si>
  <si>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</si>
  <si>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</si>
  <si>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</si>
  <si>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</si>
  <si>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</si>
  <si>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</si>
  <si>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</si>
  <si>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</si>
  <si>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</si>
  <si>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</si>
  <si>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</si>
  <si>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</si>
  <si>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</si>
  <si>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</si>
  <si>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</si>
  <si>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</si>
  <si>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</si>
  <si>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</si>
  <si>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</si>
  <si>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</si>
  <si>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</si>
  <si>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</si>
  <si>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</si>
  <si>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</si>
  <si>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д.2</t>
    </r>
  </si>
  <si>
    <t>Сдвигание снега в дни снегопада (проезды)</t>
  </si>
  <si>
    <t>12 раз за сезон</t>
  </si>
  <si>
    <t>Сдвигание снега в дни снегопада (крыльца, тротуары)</t>
  </si>
  <si>
    <t>1м3</t>
  </si>
  <si>
    <t>по мере необходимости</t>
  </si>
  <si>
    <t>24 раза за сезон</t>
  </si>
  <si>
    <t>Осмотр рулонной кровли</t>
  </si>
  <si>
    <t xml:space="preserve">Очистка водостоков от наледи </t>
  </si>
  <si>
    <t>Очистка внутреннего водостока</t>
  </si>
  <si>
    <t>водосток</t>
  </si>
  <si>
    <t>Смена выключателей</t>
  </si>
  <si>
    <t>Смена патронов</t>
  </si>
  <si>
    <t>Замена фотореле ФР-7Е</t>
  </si>
  <si>
    <t>фотоэл.</t>
  </si>
  <si>
    <t>Устройство хомута диметром до 50 мм</t>
  </si>
  <si>
    <t>Внеплановый осмотр электросетей, армазуры и электрооборудования на лестничных клетках</t>
  </si>
  <si>
    <t>2. Всего за период с  01.11.2016 г. по 30.11.2016 г. выполнено работ (оказано услуг) на общую сумму: 81637,26 руб.</t>
  </si>
  <si>
    <t>восемьдесят одна тысяча шестьсот тридцать семь рублей 26 копеек )</t>
  </si>
  <si>
    <t>Ремонт и регулировка доводчика (со стоимостью доводчика)</t>
  </si>
  <si>
    <t>1шт.</t>
  </si>
  <si>
    <t>2. Всего за период с 01.12.2016 по 31.12.2016 выполнено работ (оказано услуг) на общую сумму: 75782,11 руб.</t>
  </si>
  <si>
    <t>(семьдесят пять тысяч семьсот восемьдесят два рубля 11 копеек)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</si>
  <si>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</si>
  <si>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Нефтяников, д 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</si>
  <si>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№11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</si>
</sst>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#,##0.0000"/>
    <numFmt numFmtId="166" formatCode="#,##0.0"/>
    <numFmt numFmtId="167" formatCode="0.00000"/>
    <numFmt numFmtId="168" formatCode="0.0000000"/>
  </numFmts>
  <fonts count="4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4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8" fillId="6" borderId="3" xfId="0" applyNumberFormat="1" applyFont="1" applyFill="1" applyBorder="1" applyAlignment="1" applyProtection="1">
      <alignment horizontal="left" vertical="center" wrapText="1"/>
    </xf>
    <xf numFmtId="0" fontId="18" fillId="6" borderId="3" xfId="0" applyNumberFormat="1" applyFont="1" applyFill="1" applyBorder="1" applyAlignment="1" applyProtection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8" fillId="0" borderId="0" xfId="0" applyFont="1" applyAlignment="1">
      <alignment horizontal="left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0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Layout" zoomScale="77" zoomScaleNormal="77" zoomScalePageLayoutView="77" workbookViewId="0">
      <selection activeCell="A4" sqref="A4:G4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31.5" customHeight="1">
      <c r="B1" s="100" t="s">
        <v>227</v>
      </c>
      <c r="G1" s="9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2" t="s">
        <v>335</v>
      </c>
      <c r="B3" s="372"/>
      <c r="C3" s="372"/>
      <c r="D3" s="372"/>
      <c r="E3" s="372"/>
      <c r="F3" s="372"/>
      <c r="G3" s="372"/>
      <c r="H3" s="3"/>
      <c r="I3" s="3"/>
      <c r="J3" s="3"/>
    </row>
    <row r="4" spans="1:11" ht="33.75" customHeight="1">
      <c r="A4" s="373" t="s">
        <v>252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228</v>
      </c>
      <c r="C5" s="374"/>
      <c r="D5" s="374"/>
      <c r="E5" s="374"/>
      <c r="F5" s="374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101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375" t="s">
        <v>334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376" t="s">
        <v>253</v>
      </c>
      <c r="B10" s="376"/>
      <c r="C10" s="376"/>
      <c r="D10" s="376"/>
      <c r="E10" s="376"/>
      <c r="F10" s="376"/>
      <c r="G10" s="376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13.5" customHeight="1">
      <c r="A12" s="4"/>
    </row>
    <row r="13" spans="1:11" ht="74.25" customHeight="1">
      <c r="A13" s="194" t="s">
        <v>1</v>
      </c>
      <c r="B13" s="194" t="s">
        <v>215</v>
      </c>
      <c r="C13" s="194" t="s">
        <v>3</v>
      </c>
      <c r="D13" s="194" t="s">
        <v>21</v>
      </c>
      <c r="E13" s="194" t="s">
        <v>22</v>
      </c>
      <c r="F13" s="194" t="s">
        <v>26</v>
      </c>
      <c r="G13" s="194" t="s">
        <v>4</v>
      </c>
    </row>
    <row r="14" spans="1:11" ht="15.75">
      <c r="A14" s="302">
        <v>1</v>
      </c>
      <c r="B14" s="302">
        <v>2</v>
      </c>
      <c r="C14" s="302">
        <v>3</v>
      </c>
      <c r="D14" s="350">
        <v>4</v>
      </c>
      <c r="E14" s="302">
        <v>5</v>
      </c>
      <c r="F14" s="302">
        <v>6</v>
      </c>
      <c r="G14" s="302">
        <v>7</v>
      </c>
      <c r="H14" s="11"/>
      <c r="I14" s="11"/>
      <c r="J14" s="11"/>
      <c r="K14" s="11"/>
    </row>
    <row r="15" spans="1:11" ht="18.75" customHeight="1">
      <c r="A15" s="385" t="s">
        <v>5</v>
      </c>
      <c r="B15" s="386"/>
      <c r="C15" s="386"/>
      <c r="D15" s="386"/>
      <c r="E15" s="386"/>
      <c r="F15" s="386"/>
      <c r="G15" s="387"/>
      <c r="H15" s="11"/>
      <c r="I15" s="11"/>
      <c r="J15" s="11"/>
      <c r="K15" s="11"/>
    </row>
    <row r="16" spans="1:11" ht="30.75" customHeight="1">
      <c r="A16" s="188">
        <v>1</v>
      </c>
      <c r="B16" s="199" t="s">
        <v>229</v>
      </c>
      <c r="C16" s="188" t="s">
        <v>70</v>
      </c>
      <c r="D16" s="188" t="s">
        <v>230</v>
      </c>
      <c r="E16" s="188"/>
      <c r="F16" s="188">
        <v>175.38</v>
      </c>
      <c r="G16" s="188">
        <v>2961.19</v>
      </c>
      <c r="H16" s="11"/>
      <c r="I16" s="11"/>
      <c r="J16" s="11"/>
      <c r="K16" s="11"/>
    </row>
    <row r="17" spans="1:11" ht="31.5" customHeight="1">
      <c r="A17" s="188">
        <v>2</v>
      </c>
      <c r="B17" s="199" t="s">
        <v>254</v>
      </c>
      <c r="C17" s="188" t="s">
        <v>70</v>
      </c>
      <c r="D17" s="188" t="s">
        <v>231</v>
      </c>
      <c r="E17" s="188"/>
      <c r="F17" s="188">
        <v>175.38</v>
      </c>
      <c r="G17" s="230">
        <v>7896.5</v>
      </c>
      <c r="H17" s="11"/>
      <c r="I17" s="11"/>
      <c r="J17" s="11"/>
      <c r="K17" s="11"/>
    </row>
    <row r="18" spans="1:11" ht="30.75" customHeight="1">
      <c r="A18" s="188">
        <v>3</v>
      </c>
      <c r="B18" s="199" t="s">
        <v>255</v>
      </c>
      <c r="C18" s="188" t="s">
        <v>70</v>
      </c>
      <c r="D18" s="188" t="s">
        <v>132</v>
      </c>
      <c r="E18" s="188"/>
      <c r="F18" s="230">
        <v>504.5</v>
      </c>
      <c r="G18" s="188">
        <v>6552.45</v>
      </c>
      <c r="H18" s="11"/>
      <c r="I18" s="11"/>
      <c r="J18" s="11"/>
      <c r="K18" s="11"/>
    </row>
    <row r="19" spans="1:11" ht="15" customHeight="1">
      <c r="A19" s="188">
        <v>4</v>
      </c>
      <c r="B19" s="186" t="s">
        <v>27</v>
      </c>
      <c r="C19" s="187" t="s">
        <v>28</v>
      </c>
      <c r="D19" s="188" t="s">
        <v>29</v>
      </c>
      <c r="E19" s="218" t="e">
        <f>#REF!+'07. 16'!E12+'08. 16'!E12+'09. 16'!E11+'10. 16 '!E12+'06.16'!E13+'12. 16'!E12+'01. 16'!E12+'02. 16'!E13+'03. 17'!E12+'04. 17'!E12+'05. 17'!E12</f>
        <v>#REF!</v>
      </c>
      <c r="F19" s="197">
        <v>3.33</v>
      </c>
      <c r="G19" s="191">
        <v>17191.46</v>
      </c>
      <c r="H19" s="11"/>
      <c r="I19" s="11"/>
      <c r="J19" s="11"/>
      <c r="K19" s="11"/>
    </row>
    <row r="20" spans="1:11" ht="17.25" customHeight="1">
      <c r="A20" s="188">
        <v>5</v>
      </c>
      <c r="B20" s="199" t="s">
        <v>104</v>
      </c>
      <c r="C20" s="200" t="s">
        <v>42</v>
      </c>
      <c r="D20" s="203" t="s">
        <v>180</v>
      </c>
      <c r="E20" s="198">
        <v>0</v>
      </c>
      <c r="F20" s="190">
        <v>147.03</v>
      </c>
      <c r="G20" s="198">
        <v>447.22</v>
      </c>
      <c r="H20" s="11"/>
      <c r="I20" s="11"/>
      <c r="J20" s="11"/>
      <c r="K20" s="11"/>
    </row>
    <row r="21" spans="1:11" ht="18.75" customHeight="1">
      <c r="A21" s="385" t="s">
        <v>191</v>
      </c>
      <c r="B21" s="386"/>
      <c r="C21" s="386"/>
      <c r="D21" s="386"/>
      <c r="E21" s="386"/>
      <c r="F21" s="386"/>
      <c r="G21" s="387"/>
      <c r="H21" s="80"/>
      <c r="I21" s="11"/>
      <c r="J21" s="11"/>
      <c r="K21" s="11"/>
    </row>
    <row r="22" spans="1:11" ht="18.75" customHeight="1">
      <c r="A22" s="185"/>
      <c r="B22" s="204" t="s">
        <v>6</v>
      </c>
      <c r="C22" s="185"/>
      <c r="D22" s="185"/>
      <c r="E22" s="218"/>
      <c r="F22" s="197"/>
      <c r="G22" s="324"/>
      <c r="H22" s="59"/>
      <c r="I22" s="11"/>
      <c r="J22" s="11"/>
      <c r="K22" s="11"/>
    </row>
    <row r="23" spans="1:11" ht="30" customHeight="1">
      <c r="A23" s="205">
        <v>6</v>
      </c>
      <c r="B23" s="323" t="s">
        <v>32</v>
      </c>
      <c r="C23" s="196" t="s">
        <v>41</v>
      </c>
      <c r="D23" s="188" t="s">
        <v>31</v>
      </c>
      <c r="E23" s="218" t="e">
        <f>#REF!+'07. 16'!E28+'08. 16'!E27+'09. 16'!E26+'10. 16 '!E27+'06.16'!E27+'12. 16'!E27+'01. 16'!E28+'02. 16'!E28+'03. 17'!E28+'04. 17'!E28+'05. 17'!E28</f>
        <v>#REF!</v>
      </c>
      <c r="F23" s="210">
        <v>1527.22</v>
      </c>
      <c r="G23" s="191">
        <v>2545.37</v>
      </c>
      <c r="H23" s="59"/>
      <c r="I23" s="11"/>
      <c r="J23" s="11"/>
      <c r="K23" s="11"/>
    </row>
    <row r="24" spans="1:11" ht="16.5" customHeight="1">
      <c r="A24" s="205">
        <v>7</v>
      </c>
      <c r="B24" s="338" t="s">
        <v>258</v>
      </c>
      <c r="C24" s="196" t="s">
        <v>37</v>
      </c>
      <c r="D24" s="188" t="s">
        <v>132</v>
      </c>
      <c r="E24" s="218" t="e">
        <f>#REF!+'07. 16'!E29+'08. 16'!E28+'09. 16'!E27+'10. 16 '!E28+'06.16'!E28+'12. 16'!E28+'01. 16'!E29+'02. 16'!E29+'03. 17'!E29+'04. 17'!E29+'05. 17'!E29</f>
        <v>#REF!</v>
      </c>
      <c r="F24" s="210">
        <v>2102.71</v>
      </c>
      <c r="G24" s="191">
        <v>2081.6799999999998</v>
      </c>
      <c r="H24" s="59"/>
      <c r="I24" s="75"/>
      <c r="J24" s="11"/>
      <c r="K24" s="11"/>
    </row>
    <row r="25" spans="1:11" ht="34.5" customHeight="1">
      <c r="A25" s="205">
        <v>8</v>
      </c>
      <c r="B25" s="338" t="s">
        <v>259</v>
      </c>
      <c r="C25" s="196" t="s">
        <v>37</v>
      </c>
      <c r="D25" s="188" t="s">
        <v>260</v>
      </c>
      <c r="E25" s="218"/>
      <c r="F25" s="210">
        <v>2102.71</v>
      </c>
      <c r="G25" s="191">
        <v>3027.9</v>
      </c>
      <c r="H25" s="59"/>
      <c r="I25" s="75"/>
      <c r="J25" s="11"/>
      <c r="K25" s="11"/>
    </row>
    <row r="26" spans="1:11" ht="21" hidden="1" customHeight="1">
      <c r="A26" s="205"/>
      <c r="B26" s="346" t="s">
        <v>261</v>
      </c>
      <c r="C26" s="196" t="s">
        <v>262</v>
      </c>
      <c r="D26" s="188" t="s">
        <v>31</v>
      </c>
      <c r="E26" s="218"/>
      <c r="F26" s="210">
        <v>199.44</v>
      </c>
      <c r="G26" s="191">
        <v>0</v>
      </c>
      <c r="H26" s="59"/>
      <c r="I26" s="75"/>
      <c r="J26" s="11"/>
      <c r="K26" s="11"/>
    </row>
    <row r="27" spans="1:11" ht="64.5" customHeight="1">
      <c r="A27" s="205">
        <v>9</v>
      </c>
      <c r="B27" s="199" t="s">
        <v>158</v>
      </c>
      <c r="C27" s="196" t="s">
        <v>37</v>
      </c>
      <c r="D27" s="188" t="s">
        <v>244</v>
      </c>
      <c r="E27" s="218" t="e">
        <f>#REF!+'07. 16'!E30+'08. 16'!E29+'09. 16'!E28+'10. 16 '!E29+'06.16'!E29+'12. 16'!E29+'01. 16'!E30+'02. 16'!E30+'03. 17'!E30+'04. 17'!E30+'05. 17'!E30</f>
        <v>#REF!</v>
      </c>
      <c r="F27" s="210">
        <v>5803.28</v>
      </c>
      <c r="G27" s="191">
        <v>2075.9499999999998</v>
      </c>
      <c r="H27" s="59"/>
      <c r="I27" s="11"/>
      <c r="J27" s="11"/>
      <c r="K27" s="11"/>
    </row>
    <row r="28" spans="1:11" ht="31.5">
      <c r="A28" s="205">
        <v>10</v>
      </c>
      <c r="B28" s="323" t="s">
        <v>238</v>
      </c>
      <c r="C28" s="196" t="s">
        <v>37</v>
      </c>
      <c r="D28" s="188" t="s">
        <v>206</v>
      </c>
      <c r="E28" s="218" t="e">
        <f>#REF!+'07. 16'!E31+'08. 16'!E30+'09. 16'!E29+'10. 16 '!E30+'06.16'!E30+'12. 16'!E30+'01. 16'!E31+'02. 16'!E31+'03. 17'!E31+'04. 17'!E31+'05. 17'!E31</f>
        <v>#REF!</v>
      </c>
      <c r="F28" s="210">
        <v>350.75</v>
      </c>
      <c r="G28" s="191">
        <v>2608.13</v>
      </c>
      <c r="H28" s="59"/>
      <c r="I28" s="78"/>
      <c r="J28" s="11"/>
      <c r="K28" s="11"/>
    </row>
    <row r="29" spans="1:11" ht="18" customHeight="1">
      <c r="A29" s="205">
        <v>11</v>
      </c>
      <c r="B29" s="323" t="s">
        <v>239</v>
      </c>
      <c r="C29" s="196" t="s">
        <v>37</v>
      </c>
      <c r="D29" s="188" t="s">
        <v>178</v>
      </c>
      <c r="E29" s="191" t="e">
        <f>#REF!+'07. 16'!E32+'08. 16'!E31+'09. 16'!E30+'10. 16 '!E31+'06.16'!E31+'12. 16'!E31+'01. 16'!E32+'02. 16'!E32+'03. 17'!E32+'04. 17'!E32+'05. 17'!E32</f>
        <v>#REF!</v>
      </c>
      <c r="F29" s="210">
        <v>428.7</v>
      </c>
      <c r="G29" s="191">
        <v>418.24</v>
      </c>
      <c r="H29" s="59"/>
      <c r="I29" s="11"/>
      <c r="J29" s="11"/>
      <c r="K29" s="11"/>
    </row>
    <row r="30" spans="1:11" ht="15.75" customHeight="1">
      <c r="A30" s="205">
        <v>12</v>
      </c>
      <c r="B30" s="195" t="s">
        <v>33</v>
      </c>
      <c r="C30" s="187" t="s">
        <v>42</v>
      </c>
      <c r="D30" s="195"/>
      <c r="E30" s="218" t="e">
        <f>#REF!+'07. 16'!E33+'08. 16'!E32+'09. 16'!E31+'10. 16 '!E32+'06.16'!E32+'12. 16'!E32+'01. 16'!E33+'02. 16'!E33+'03. 17'!E33+'04. 17'!E33+'05. 17'!E33</f>
        <v>#REF!</v>
      </c>
      <c r="F30" s="210">
        <v>992.97</v>
      </c>
      <c r="G30" s="191">
        <v>119.7</v>
      </c>
      <c r="H30" s="59"/>
      <c r="I30" s="11"/>
      <c r="J30" s="11"/>
      <c r="K30" s="11"/>
    </row>
    <row r="31" spans="1:11" ht="15" hidden="1" customHeight="1">
      <c r="A31" s="307"/>
      <c r="B31" s="385" t="s">
        <v>232</v>
      </c>
      <c r="C31" s="386"/>
      <c r="D31" s="386"/>
      <c r="E31" s="386"/>
      <c r="F31" s="386"/>
      <c r="G31" s="387"/>
      <c r="H31" s="81"/>
      <c r="I31" s="11"/>
    </row>
    <row r="32" spans="1:11" ht="22.5" hidden="1" customHeight="1">
      <c r="A32" s="185">
        <v>16</v>
      </c>
      <c r="B32" s="323" t="s">
        <v>43</v>
      </c>
      <c r="C32" s="196" t="s">
        <v>37</v>
      </c>
      <c r="D32" s="188" t="s">
        <v>88</v>
      </c>
      <c r="E32" s="191" t="e">
        <f>#REF!+'07. 16'!E37+'08. 16'!E36+'09. 16'!E35+'10. 16 '!E36+'06.16'!E36+'12. 16'!E35+'01. 16'!E35+'02. 16'!E37+'03. 17'!E37+'04. 17'!E37+'05. 17'!E37</f>
        <v>#REF!</v>
      </c>
      <c r="F32" s="210">
        <v>1098.72</v>
      </c>
      <c r="G32" s="324" t="e">
        <f>#REF!+'07. 16'!G37+'08. 16'!G36+'09. 16'!G35+'10. 16 '!G36+'06.16'!G36+'12. 16'!G35+'01. 16'!G35+'02. 16'!G37+'03. 17'!G37+'04. 17'!G37+'05. 17'!G37</f>
        <v>#REF!</v>
      </c>
      <c r="H32" s="60"/>
    </row>
    <row r="33" spans="1:12" ht="24" hidden="1" customHeight="1">
      <c r="A33" s="185">
        <v>17</v>
      </c>
      <c r="B33" s="323" t="s">
        <v>44</v>
      </c>
      <c r="C33" s="196" t="s">
        <v>45</v>
      </c>
      <c r="D33" s="188" t="s">
        <v>88</v>
      </c>
      <c r="E33" s="191" t="e">
        <f>#REF!+'07. 16'!E38+'08. 16'!E37+'09. 16'!E36+'10. 16 '!E37+'06.16'!E37+'12. 16'!E36+'01. 16'!E36+'02. 16'!E38+'03. 17'!E38+'04. 17'!E38+'05. 17'!E38</f>
        <v>#REF!</v>
      </c>
      <c r="F33" s="210">
        <v>94.18</v>
      </c>
      <c r="G33" s="324" t="e">
        <f>#REF!+'07. 16'!G38+'08. 16'!G37+'09. 16'!G36+'10. 16 '!G37+'06.16'!G37+'12. 16'!G35+'01. 16'!G35+'02. 16'!G37+'03. 17'!G37+'04. 17'!G37+'05. 17'!G37</f>
        <v>#REF!</v>
      </c>
      <c r="H33" s="60"/>
    </row>
    <row r="34" spans="1:12" ht="24" hidden="1" customHeight="1">
      <c r="A34" s="185">
        <v>18</v>
      </c>
      <c r="B34" s="323" t="s">
        <v>46</v>
      </c>
      <c r="C34" s="196" t="s">
        <v>37</v>
      </c>
      <c r="D34" s="188" t="s">
        <v>88</v>
      </c>
      <c r="E34" s="191" t="e">
        <f>#REF!+'07. 16'!E39+'08. 16'!E38+'09. 16'!E37+'10. 16 '!E38+'06.16'!E38+'12. 16'!E37+'01. 16'!E37+'02. 16'!E39+'03. 17'!E39+'04. 17'!E39+'05. 17'!E39</f>
        <v>#REF!</v>
      </c>
      <c r="F34" s="210">
        <v>749.49</v>
      </c>
      <c r="G34" s="324" t="e">
        <f>#REF!+'07. 16'!G39+'08. 16'!G38+'09. 16'!G37+'10. 16 '!G38+'06.16'!G38+'12. 16'!G36+'01. 16'!G36+'02. 16'!G38+'03. 17'!G38+'04. 17'!G38+'05. 17'!G38</f>
        <v>#REF!</v>
      </c>
      <c r="H34" s="60"/>
    </row>
    <row r="35" spans="1:12" ht="24" hidden="1" customHeight="1">
      <c r="A35" s="185">
        <v>19</v>
      </c>
      <c r="B35" s="323" t="s">
        <v>47</v>
      </c>
      <c r="C35" s="196" t="s">
        <v>37</v>
      </c>
      <c r="D35" s="188" t="s">
        <v>88</v>
      </c>
      <c r="E35" s="191" t="e">
        <f>#REF!+'07. 16'!E40+'08. 16'!E39+'09. 16'!E38+'10. 16 '!E39+'06.16'!E39+'12. 16'!E38+'01. 16'!E38+'02. 16'!E40+'03. 17'!E40+'04. 17'!E40+'05. 17'!E40</f>
        <v>#REF!</v>
      </c>
      <c r="F35" s="210">
        <v>749.49</v>
      </c>
      <c r="G35" s="324" t="e">
        <f>#REF!+'07. 16'!G40+'08. 16'!G39+'09. 16'!G38+'10. 16 '!G39+'06.16'!G39+'12. 16'!G38+'01. 16'!G38+'02. 16'!G40+'03. 17'!G40+'04. 17'!G40+'05. 17'!G40</f>
        <v>#REF!</v>
      </c>
      <c r="H35" s="60"/>
    </row>
    <row r="36" spans="1:12" ht="23.25" hidden="1" customHeight="1">
      <c r="A36" s="185">
        <v>20</v>
      </c>
      <c r="B36" s="323" t="s">
        <v>48</v>
      </c>
      <c r="C36" s="196" t="s">
        <v>37</v>
      </c>
      <c r="D36" s="188" t="s">
        <v>88</v>
      </c>
      <c r="E36" s="191" t="e">
        <f>#REF!+'07. 16'!E41+'08. 16'!E40+'09. 16'!E39+'10. 16 '!E40+'06.16'!E40+'12. 16'!E39+'01. 16'!E39+'02. 16'!E41+'03. 17'!E41+'04. 17'!E41+'05. 17'!E41</f>
        <v>#REF!</v>
      </c>
      <c r="F36" s="210">
        <v>784.8</v>
      </c>
      <c r="G36" s="324" t="e">
        <f>#REF!+'07. 16'!G41+'08. 16'!G40+'09. 16'!G39+'10. 16 '!G40+'06.16'!G40+'12. 16'!G39+'01. 16'!G39+'02. 16'!G41+'03. 17'!G41+'04. 17'!G41+'05. 17'!G41</f>
        <v>#REF!</v>
      </c>
      <c r="H36" s="60"/>
    </row>
    <row r="37" spans="1:12" ht="23.25" hidden="1" customHeight="1">
      <c r="A37" s="185">
        <v>21</v>
      </c>
      <c r="B37" s="323" t="s">
        <v>80</v>
      </c>
      <c r="C37" s="196" t="s">
        <v>37</v>
      </c>
      <c r="D37" s="188" t="s">
        <v>88</v>
      </c>
      <c r="E37" s="191" t="e">
        <f>#REF!+'07. 16'!E42+'08. 16'!E41+'09. 16'!E40+'10. 16 '!E41+'06.16'!E41+'12. 16'!E42+'01. 16'!E40+'02. 16'!E42+'03. 17'!E42+'04. 17'!E42+'05. 17'!E42</f>
        <v>#REF!</v>
      </c>
      <c r="F37" s="210">
        <v>1599.61</v>
      </c>
      <c r="G37" s="324" t="e">
        <f>#REF!+'07. 16'!G42+'08. 16'!G41+'09. 16'!G40+'10. 16 '!G41+'06.16'!G41+'12. 16'!G42+'01. 16'!G40+'02. 16'!G42+'03. 17'!G42+'04. 17'!G42+'05. 17'!G42</f>
        <v>#REF!</v>
      </c>
      <c r="H37" s="60"/>
    </row>
    <row r="38" spans="1:12" ht="30.75" hidden="1" customHeight="1">
      <c r="A38" s="185">
        <v>22</v>
      </c>
      <c r="B38" s="323" t="s">
        <v>49</v>
      </c>
      <c r="C38" s="196" t="s">
        <v>37</v>
      </c>
      <c r="D38" s="188" t="s">
        <v>88</v>
      </c>
      <c r="E38" s="191" t="e">
        <f>#REF!+'07. 16'!E43+'08. 16'!E42+'09. 16'!E41+'10. 16 '!E42+'06.16'!E42+'12. 16'!E43+'01. 16'!E41+'02. 16'!E43+'03. 17'!E43+'04. 17'!E43+'05. 17'!E43</f>
        <v>#REF!</v>
      </c>
      <c r="F38" s="210">
        <v>1599.61</v>
      </c>
      <c r="G38" s="324" t="e">
        <f>#REF!+'07. 16'!G43+'08. 16'!G42+'09. 16'!G41+'10. 16 '!G42+'06.16'!G42+'12. 16'!G43+'01. 16'!G41+'02. 16'!G43+'03. 17'!G43+'04. 17'!G43+'05. 17'!G43</f>
        <v>#REF!</v>
      </c>
      <c r="H38" s="60"/>
    </row>
    <row r="39" spans="1:12" ht="30.75" hidden="1" customHeight="1">
      <c r="A39" s="185">
        <v>23</v>
      </c>
      <c r="B39" s="323" t="s">
        <v>50</v>
      </c>
      <c r="C39" s="196" t="s">
        <v>51</v>
      </c>
      <c r="D39" s="188" t="s">
        <v>88</v>
      </c>
      <c r="E39" s="191" t="e">
        <f>#REF!+'07. 16'!E44+'08. 16'!E43+'09. 16'!E42+'10. 16 '!E43+'06.16'!E43+'12. 16'!E44+'01. 16'!E42+'02. 16'!E44+'03. 17'!E44+'04. 17'!E44+'05. 17'!E44</f>
        <v>#REF!</v>
      </c>
      <c r="F39" s="210">
        <v>3599.1</v>
      </c>
      <c r="G39" s="324" t="e">
        <f>#REF!+'07. 16'!G44+'08. 16'!G43+'09. 16'!G42+'10. 16 '!G43+'06.16'!G43+'12. 16'!G44+'01. 16'!G42+'02. 16'!G44+'03. 17'!G44+'04. 17'!G44+'05. 17'!G44</f>
        <v>#REF!</v>
      </c>
      <c r="H39" s="60"/>
      <c r="J39" s="43"/>
      <c r="K39" s="44"/>
      <c r="L39" s="45"/>
    </row>
    <row r="40" spans="1:12" ht="25.5" hidden="1" customHeight="1">
      <c r="A40" s="185">
        <v>24</v>
      </c>
      <c r="B40" s="323" t="s">
        <v>52</v>
      </c>
      <c r="C40" s="196" t="s">
        <v>53</v>
      </c>
      <c r="D40" s="188" t="s">
        <v>88</v>
      </c>
      <c r="E40" s="191" t="e">
        <f>#REF!+'07. 16'!E45+'08. 16'!E44+'09. 16'!E43+'10. 16 '!E44+'06.16'!E44+'12. 16'!E45+'01. 16'!E43+'02. 16'!E45+'03. 17'!E45+'04. 17'!E45+'05. 17'!E45</f>
        <v>#REF!</v>
      </c>
      <c r="F40" s="210">
        <v>7450.14</v>
      </c>
      <c r="G40" s="324" t="e">
        <f>#REF!+'07. 16'!G45+'08. 16'!G44+'09. 16'!G43+'10. 16 '!G44+'06.16'!G44+'12. 16'!G45+'01. 16'!G43+'02. 16'!G45+'03. 17'!G45+'04. 17'!G45+'05. 17'!G45</f>
        <v>#REF!</v>
      </c>
      <c r="H40" s="60"/>
      <c r="J40" s="43"/>
      <c r="K40" s="44"/>
      <c r="L40" s="45"/>
    </row>
    <row r="41" spans="1:12" ht="25.5" hidden="1" customHeight="1">
      <c r="A41" s="185">
        <v>25</v>
      </c>
      <c r="B41" s="325" t="s">
        <v>54</v>
      </c>
      <c r="C41" s="267" t="s">
        <v>39</v>
      </c>
      <c r="D41" s="268" t="s">
        <v>55</v>
      </c>
      <c r="E41" s="191">
        <v>32</v>
      </c>
      <c r="F41" s="210">
        <v>158.66</v>
      </c>
      <c r="G41" s="324">
        <f>E41*F41</f>
        <v>5077.12</v>
      </c>
      <c r="H41" s="60"/>
      <c r="J41" s="43"/>
      <c r="K41" s="44"/>
      <c r="L41" s="45"/>
    </row>
    <row r="42" spans="1:12" ht="16.5" hidden="1" customHeight="1">
      <c r="A42" s="185">
        <v>26</v>
      </c>
      <c r="B42" s="323" t="s">
        <v>56</v>
      </c>
      <c r="C42" s="267" t="s">
        <v>39</v>
      </c>
      <c r="D42" s="188" t="s">
        <v>57</v>
      </c>
      <c r="E42" s="191">
        <v>32</v>
      </c>
      <c r="F42" s="210">
        <v>73.84</v>
      </c>
      <c r="G42" s="324">
        <f>E42*F42</f>
        <v>2362.88</v>
      </c>
      <c r="H42" s="60"/>
      <c r="J42" s="43"/>
      <c r="K42" s="44"/>
      <c r="L42" s="45"/>
    </row>
    <row r="43" spans="1:12" ht="19.5" customHeight="1">
      <c r="A43" s="192"/>
      <c r="B43" s="385" t="s">
        <v>233</v>
      </c>
      <c r="C43" s="386"/>
      <c r="D43" s="386"/>
      <c r="E43" s="386"/>
      <c r="F43" s="386"/>
      <c r="G43" s="387"/>
      <c r="H43" s="82"/>
      <c r="J43" s="43"/>
      <c r="K43" s="44"/>
      <c r="L43" s="45"/>
    </row>
    <row r="44" spans="1:12" ht="18" customHeight="1">
      <c r="A44" s="307"/>
      <c r="B44" s="256" t="s">
        <v>58</v>
      </c>
      <c r="C44" s="196"/>
      <c r="D44" s="326"/>
      <c r="E44" s="218"/>
      <c r="F44" s="214"/>
      <c r="G44" s="324"/>
      <c r="H44" s="60"/>
      <c r="J44" s="43"/>
      <c r="K44" s="44"/>
      <c r="L44" s="45"/>
    </row>
    <row r="45" spans="1:12" ht="45.75" customHeight="1">
      <c r="A45" s="185">
        <v>13</v>
      </c>
      <c r="B45" s="323" t="s">
        <v>240</v>
      </c>
      <c r="C45" s="196" t="s">
        <v>70</v>
      </c>
      <c r="D45" s="194" t="s">
        <v>38</v>
      </c>
      <c r="E45" s="191" t="e">
        <f>#REF!+'07. 16'!E51+'08. 16'!E50+'09. 16'!E49+'10. 16 '!E53+'06.16'!E50+'12. 16'!E51+'01. 16'!E47+'02. 16'!E51+'03. 17'!E48+'04. 17'!E51+'05. 17'!E51</f>
        <v>#REF!</v>
      </c>
      <c r="F45" s="210">
        <v>1547.28</v>
      </c>
      <c r="G45" s="191">
        <v>2118.23</v>
      </c>
      <c r="H45" s="60"/>
      <c r="J45" s="43"/>
      <c r="K45" s="44"/>
      <c r="L45" s="45"/>
    </row>
    <row r="46" spans="1:12" ht="17.25" customHeight="1">
      <c r="A46" s="185">
        <v>14</v>
      </c>
      <c r="B46" s="338" t="s">
        <v>263</v>
      </c>
      <c r="C46" s="196" t="s">
        <v>70</v>
      </c>
      <c r="D46" s="194" t="s">
        <v>38</v>
      </c>
      <c r="E46" s="191"/>
      <c r="F46" s="210">
        <v>1547.28</v>
      </c>
      <c r="G46" s="191">
        <v>866.48</v>
      </c>
      <c r="H46" s="60"/>
      <c r="J46" s="43"/>
      <c r="K46" s="44"/>
      <c r="L46" s="45"/>
    </row>
    <row r="47" spans="1:12" ht="0.75" customHeight="1">
      <c r="A47" s="185">
        <v>13</v>
      </c>
      <c r="B47" s="323" t="s">
        <v>234</v>
      </c>
      <c r="C47" s="196" t="s">
        <v>41</v>
      </c>
      <c r="D47" s="194" t="s">
        <v>31</v>
      </c>
      <c r="E47" s="191"/>
      <c r="F47" s="210">
        <v>1501</v>
      </c>
      <c r="G47" s="191">
        <v>750.5</v>
      </c>
      <c r="H47" s="60"/>
      <c r="J47" s="43"/>
      <c r="K47" s="44"/>
      <c r="L47" s="45"/>
    </row>
    <row r="48" spans="1:12" ht="14.25" customHeight="1">
      <c r="A48" s="185"/>
      <c r="B48" s="212" t="s">
        <v>59</v>
      </c>
      <c r="C48" s="262"/>
      <c r="D48" s="262"/>
      <c r="E48" s="218"/>
      <c r="F48" s="327"/>
      <c r="G48" s="324"/>
      <c r="H48" s="60"/>
      <c r="J48" s="43"/>
      <c r="K48" s="44"/>
      <c r="L48" s="45"/>
    </row>
    <row r="49" spans="1:12" ht="15.75" hidden="1" customHeight="1">
      <c r="A49" s="185">
        <v>29</v>
      </c>
      <c r="B49" s="323" t="s">
        <v>60</v>
      </c>
      <c r="C49" s="196" t="s">
        <v>70</v>
      </c>
      <c r="D49" s="188" t="s">
        <v>71</v>
      </c>
      <c r="E49" s="218" t="e">
        <f>#REF!+'07. 16'!E53+'08. 16'!E52+'09. 16'!E51+'10. 16 '!E55+'06.16'!E52+'12. 16'!E52+'01. 16'!E50+'02. 16'!E53+'03. 17'!E50+'04. 17'!E53+'05. 17'!E53</f>
        <v>#REF!</v>
      </c>
      <c r="F49" s="188">
        <v>793.61</v>
      </c>
      <c r="G49" s="324"/>
      <c r="H49" s="60"/>
      <c r="J49" s="43"/>
      <c r="K49" s="44"/>
      <c r="L49" s="45"/>
    </row>
    <row r="50" spans="1:12" ht="15.75" customHeight="1">
      <c r="A50" s="185">
        <v>15</v>
      </c>
      <c r="B50" s="338" t="s">
        <v>264</v>
      </c>
      <c r="C50" s="196" t="s">
        <v>30</v>
      </c>
      <c r="D50" s="188" t="s">
        <v>38</v>
      </c>
      <c r="E50" s="218"/>
      <c r="F50" s="230">
        <v>2.6</v>
      </c>
      <c r="G50" s="191">
        <v>700.92</v>
      </c>
      <c r="H50" s="60"/>
      <c r="J50" s="43"/>
      <c r="K50" s="44"/>
      <c r="L50" s="45"/>
    </row>
    <row r="51" spans="1:12" ht="16.5" customHeight="1">
      <c r="A51" s="185"/>
      <c r="B51" s="212" t="s">
        <v>61</v>
      </c>
      <c r="C51" s="196"/>
      <c r="D51" s="194"/>
      <c r="E51" s="218"/>
      <c r="F51" s="188"/>
      <c r="G51" s="324"/>
      <c r="H51" s="60"/>
      <c r="J51" s="43"/>
      <c r="K51" s="44"/>
      <c r="L51" s="45"/>
    </row>
    <row r="52" spans="1:12" ht="16.5" customHeight="1">
      <c r="A52" s="185">
        <v>16</v>
      </c>
      <c r="B52" s="323" t="s">
        <v>62</v>
      </c>
      <c r="C52" s="267" t="s">
        <v>39</v>
      </c>
      <c r="D52" s="194" t="s">
        <v>31</v>
      </c>
      <c r="E52" s="218" t="e">
        <f>#REF!+'07. 16'!E55+'08. 16'!E54+'09. 16'!E53+'10. 16 '!E57+'06.16'!E54+'12. 16'!E54+'01. 16'!E52+'02. 16'!E55+'03. 17'!E52+'04. 17'!E55+'05. 17'!E55</f>
        <v>#REF!</v>
      </c>
      <c r="F52" s="188">
        <v>276.74</v>
      </c>
      <c r="G52" s="191">
        <v>444.8</v>
      </c>
      <c r="H52" s="60"/>
      <c r="J52" s="43"/>
      <c r="K52" s="44"/>
      <c r="L52" s="45"/>
    </row>
    <row r="53" spans="1:12" ht="35.25" hidden="1" customHeight="1">
      <c r="A53" s="328">
        <v>15</v>
      </c>
      <c r="B53" s="223" t="s">
        <v>235</v>
      </c>
      <c r="C53" s="267" t="s">
        <v>251</v>
      </c>
      <c r="D53" s="194" t="s">
        <v>77</v>
      </c>
      <c r="E53" s="218" t="e">
        <f>#REF!+'07. 16'!E56+'08. 16'!E55+'09. 16'!E54+'10. 16 '!E58+'06.16'!E55+'12. 16'!E55+'01. 16'!E53+'02. 16'!E56+'03. 17'!E53+'04. 17'!E56+'05. 17'!E56</f>
        <v>#REF!</v>
      </c>
      <c r="F53" s="188">
        <v>2.16</v>
      </c>
      <c r="G53" s="191">
        <v>5506.92</v>
      </c>
      <c r="H53" s="60"/>
      <c r="J53" s="43"/>
      <c r="K53" s="44"/>
      <c r="L53" s="45"/>
    </row>
    <row r="54" spans="1:12" ht="15.75" hidden="1" customHeight="1">
      <c r="A54" s="328"/>
      <c r="B54" s="212" t="s">
        <v>120</v>
      </c>
      <c r="C54" s="196"/>
      <c r="D54" s="188"/>
      <c r="E54" s="218" t="e">
        <f>#REF!+'07. 16'!E57+'08. 16'!E56+'09. 16'!E55+'10. 16 '!E59+'06.16'!E56+'12. 16'!#REF!+'01. 16'!E54+'02. 16'!E57+'03. 17'!E54+'04. 17'!E57+'05. 17'!E57</f>
        <v>#REF!</v>
      </c>
      <c r="F54" s="188"/>
      <c r="G54" s="324"/>
      <c r="H54" s="60"/>
      <c r="J54" s="43"/>
      <c r="K54" s="44"/>
      <c r="L54" s="45"/>
    </row>
    <row r="55" spans="1:12" ht="15" hidden="1" customHeight="1">
      <c r="A55" s="328">
        <v>16</v>
      </c>
      <c r="B55" s="223" t="s">
        <v>236</v>
      </c>
      <c r="C55" s="196" t="s">
        <v>72</v>
      </c>
      <c r="D55" s="194" t="s">
        <v>31</v>
      </c>
      <c r="E55" s="218" t="e">
        <f>#REF!+'07. 16'!E58+'08. 16'!E57+'09. 16'!E56+'10. 16 '!E60+'06.16'!E57+'12. 16'!E56+'01. 16'!E55+'02. 16'!E58+'03. 17'!E55+'04. 17'!E58+'05. 17'!E58</f>
        <v>#REF!</v>
      </c>
      <c r="F55" s="188">
        <v>446.12</v>
      </c>
      <c r="G55" s="191">
        <v>446.12</v>
      </c>
      <c r="H55" s="60"/>
      <c r="J55" s="43"/>
      <c r="K55" s="44"/>
      <c r="L55" s="45"/>
    </row>
    <row r="56" spans="1:12" ht="15.75" hidden="1" customHeight="1">
      <c r="A56" s="307"/>
      <c r="B56" s="329" t="s">
        <v>74</v>
      </c>
      <c r="C56" s="330"/>
      <c r="D56" s="331"/>
      <c r="E56" s="218"/>
      <c r="F56" s="188"/>
      <c r="G56" s="324" t="e">
        <f>#REF!+'07. 16'!G61+'08. 16'!G60+'09. 16'!G59+'10. 16 '!G63+'06.16'!G60+'12. 16'!G59+'01. 16'!G60+'02. 16'!G61+'03. 17'!G58+'04. 17'!G61+'05. 17'!G61</f>
        <v>#REF!</v>
      </c>
      <c r="H56" s="60"/>
      <c r="J56" s="43"/>
      <c r="K56" s="44"/>
      <c r="L56" s="45"/>
    </row>
    <row r="57" spans="1:12" ht="30" hidden="1" customHeight="1">
      <c r="A57" s="328">
        <v>36</v>
      </c>
      <c r="B57" s="195" t="s">
        <v>67</v>
      </c>
      <c r="C57" s="196" t="s">
        <v>75</v>
      </c>
      <c r="D57" s="188" t="s">
        <v>71</v>
      </c>
      <c r="E57" s="191" t="e">
        <f>#REF!+'07. 16'!E62+'08. 16'!E61+'09. 16'!E60+'10. 16 '!E64+'06.16'!E61+'12. 16'!E61+'01. 16'!E61+'02. 16'!E62+'03. 17'!E59+'04. 17'!E62+'05. 17'!E62</f>
        <v>#REF!</v>
      </c>
      <c r="F57" s="188">
        <v>9.32</v>
      </c>
      <c r="G57" s="324" t="e">
        <f>#REF!+'07. 16'!G62+'08. 16'!G61+'09. 16'!G60+'10. 16 '!G64+'06.16'!G61+'12. 16'!G61+'01. 16'!G61+'02. 16'!G62+'03. 17'!G59+'04. 17'!G62+'05. 17'!G62</f>
        <v>#REF!</v>
      </c>
      <c r="H57" s="60"/>
      <c r="J57" s="43"/>
      <c r="K57" s="44"/>
      <c r="L57" s="45"/>
    </row>
    <row r="58" spans="1:12" ht="17.25" customHeight="1">
      <c r="A58" s="328"/>
      <c r="B58" s="385" t="s">
        <v>237</v>
      </c>
      <c r="C58" s="386"/>
      <c r="D58" s="386"/>
      <c r="E58" s="386"/>
      <c r="F58" s="386"/>
      <c r="G58" s="387"/>
      <c r="H58" s="60"/>
      <c r="J58" s="43"/>
      <c r="K58" s="44"/>
      <c r="L58" s="45"/>
    </row>
    <row r="59" spans="1:12" ht="15" customHeight="1">
      <c r="A59" s="328">
        <v>17</v>
      </c>
      <c r="B59" s="336" t="s">
        <v>245</v>
      </c>
      <c r="C59" s="196" t="s">
        <v>76</v>
      </c>
      <c r="D59" s="194" t="s">
        <v>77</v>
      </c>
      <c r="E59" s="218" t="e">
        <f>#REF!+'07. 16'!E67+'08. 16'!E66+'09. 16'!E65+'10. 16 '!E69+'06.16'!E66+'12. 16'!#REF!+'01. 16'!E65+'02. 16'!E66+'03. 17'!E63+'04. 17'!E66+'05. 17'!E66</f>
        <v>#REF!</v>
      </c>
      <c r="F59" s="347">
        <v>2.1</v>
      </c>
      <c r="G59" s="191">
        <v>10841.46</v>
      </c>
      <c r="H59" s="56" t="e">
        <f>G57+#REF!+#REF!+#REF!+G59</f>
        <v>#REF!</v>
      </c>
      <c r="J59" s="43">
        <f>6846.6/3934.8/12</f>
        <v>0.14500101657009251</v>
      </c>
      <c r="K59" s="44"/>
      <c r="L59" s="45"/>
    </row>
    <row r="60" spans="1:12" ht="47.25">
      <c r="A60" s="188">
        <v>18</v>
      </c>
      <c r="B60" s="223" t="s">
        <v>127</v>
      </c>
      <c r="C60" s="196" t="s">
        <v>76</v>
      </c>
      <c r="D60" s="188" t="s">
        <v>77</v>
      </c>
      <c r="E60" s="194"/>
      <c r="F60" s="209">
        <v>1.63</v>
      </c>
      <c r="G60" s="198">
        <v>8415.0400000000009</v>
      </c>
      <c r="H60" s="57" t="e">
        <f>H21+H31+H43+#REF!+H59</f>
        <v>#REF!</v>
      </c>
      <c r="J60" s="72"/>
    </row>
    <row r="61" spans="1:12" ht="15.75">
      <c r="A61" s="192"/>
      <c r="B61" s="227" t="s">
        <v>136</v>
      </c>
      <c r="C61" s="185"/>
      <c r="D61" s="194"/>
      <c r="E61" s="194"/>
      <c r="F61" s="191"/>
      <c r="G61" s="228">
        <f>SUM(G16+G17+G18+G19+G20+G23+G24+G25+G27+G28+G29+G30+G45+G46+G50+G52+G59+G60)</f>
        <v>71312.72</v>
      </c>
    </row>
    <row r="62" spans="1:12" ht="31.5">
      <c r="A62" s="77"/>
      <c r="B62" s="332" t="s">
        <v>86</v>
      </c>
      <c r="C62" s="332"/>
      <c r="D62" s="332"/>
      <c r="E62" s="194"/>
      <c r="F62" s="191"/>
      <c r="G62" s="191"/>
    </row>
    <row r="63" spans="1:12" ht="31.5" hidden="1" customHeight="1">
      <c r="A63" s="328">
        <v>19</v>
      </c>
      <c r="B63" s="333" t="s">
        <v>145</v>
      </c>
      <c r="C63" s="188" t="s">
        <v>39</v>
      </c>
      <c r="D63" s="332"/>
      <c r="E63" s="194"/>
      <c r="F63" s="191">
        <v>180.15</v>
      </c>
      <c r="G63" s="191">
        <v>0</v>
      </c>
    </row>
    <row r="64" spans="1:12" ht="30" hidden="1">
      <c r="A64" s="328">
        <v>20</v>
      </c>
      <c r="B64" s="333" t="s">
        <v>241</v>
      </c>
      <c r="C64" s="188" t="s">
        <v>39</v>
      </c>
      <c r="D64" s="332"/>
      <c r="E64" s="194"/>
      <c r="F64" s="191">
        <v>559.62</v>
      </c>
      <c r="G64" s="191">
        <v>0</v>
      </c>
    </row>
    <row r="65" spans="1:20" ht="30">
      <c r="A65" s="328">
        <v>19</v>
      </c>
      <c r="B65" s="333" t="s">
        <v>242</v>
      </c>
      <c r="C65" s="188" t="s">
        <v>138</v>
      </c>
      <c r="D65" s="332"/>
      <c r="E65" s="188"/>
      <c r="F65" s="191">
        <v>1187</v>
      </c>
      <c r="G65" s="191">
        <v>9496</v>
      </c>
    </row>
    <row r="66" spans="1:20" ht="30.75" customHeight="1">
      <c r="A66" s="328">
        <v>20</v>
      </c>
      <c r="B66" s="229" t="s">
        <v>134</v>
      </c>
      <c r="C66" s="188" t="s">
        <v>39</v>
      </c>
      <c r="D66" s="332"/>
      <c r="E66" s="188"/>
      <c r="F66" s="191">
        <v>79.09</v>
      </c>
      <c r="G66" s="191">
        <v>237.27</v>
      </c>
    </row>
    <row r="67" spans="1:20" ht="15.75" hidden="1">
      <c r="A67" s="328">
        <v>23</v>
      </c>
      <c r="B67" s="348" t="s">
        <v>246</v>
      </c>
      <c r="C67" s="349" t="s">
        <v>247</v>
      </c>
      <c r="D67" s="332"/>
      <c r="E67" s="188"/>
      <c r="F67" s="191">
        <v>1063.47</v>
      </c>
      <c r="G67" s="191">
        <v>1063.47</v>
      </c>
    </row>
    <row r="68" spans="1:20" ht="33" hidden="1" customHeight="1">
      <c r="A68" s="328">
        <v>24</v>
      </c>
      <c r="B68" s="229" t="s">
        <v>248</v>
      </c>
      <c r="C68" s="337" t="s">
        <v>138</v>
      </c>
      <c r="D68" s="332"/>
      <c r="E68" s="188"/>
      <c r="F68" s="191">
        <v>1206</v>
      </c>
      <c r="G68" s="191">
        <v>14472</v>
      </c>
    </row>
    <row r="69" spans="1:20" ht="31.5">
      <c r="A69" s="328">
        <v>21</v>
      </c>
      <c r="B69" s="229" t="s">
        <v>249</v>
      </c>
      <c r="C69" s="337" t="s">
        <v>250</v>
      </c>
      <c r="D69" s="332"/>
      <c r="E69" s="188"/>
      <c r="F69" s="191">
        <v>195.95</v>
      </c>
      <c r="G69" s="191">
        <v>195.95</v>
      </c>
    </row>
    <row r="70" spans="1:20" ht="47.25">
      <c r="A70" s="328">
        <v>22</v>
      </c>
      <c r="B70" s="229" t="s">
        <v>157</v>
      </c>
      <c r="C70" s="337" t="s">
        <v>51</v>
      </c>
      <c r="D70" s="332"/>
      <c r="E70" s="188"/>
      <c r="F70" s="191">
        <v>3397.65</v>
      </c>
      <c r="G70" s="191">
        <v>67.95</v>
      </c>
    </row>
    <row r="71" spans="1:20" ht="31.5">
      <c r="A71" s="328">
        <v>23</v>
      </c>
      <c r="B71" s="229" t="s">
        <v>265</v>
      </c>
      <c r="C71" s="337" t="s">
        <v>266</v>
      </c>
      <c r="D71" s="332"/>
      <c r="E71" s="188"/>
      <c r="F71" s="191">
        <v>16323.31</v>
      </c>
      <c r="G71" s="191">
        <v>244.85</v>
      </c>
    </row>
    <row r="72" spans="1:20" ht="15.75">
      <c r="A72" s="328">
        <v>24</v>
      </c>
      <c r="B72" s="229" t="s">
        <v>267</v>
      </c>
      <c r="C72" s="337" t="s">
        <v>268</v>
      </c>
      <c r="D72" s="332"/>
      <c r="E72" s="188"/>
      <c r="F72" s="191">
        <v>3113.97</v>
      </c>
      <c r="G72" s="191">
        <v>82.52</v>
      </c>
    </row>
    <row r="73" spans="1:20" ht="15.75">
      <c r="A73" s="83"/>
      <c r="B73" s="322" t="s">
        <v>68</v>
      </c>
      <c r="C73" s="233"/>
      <c r="D73" s="234"/>
      <c r="E73" s="233">
        <v>1</v>
      </c>
      <c r="F73" s="233"/>
      <c r="G73" s="228">
        <f>SUM(G65+G66+G69+G70+G71+G72)</f>
        <v>10324.540000000003</v>
      </c>
    </row>
    <row r="74" spans="1:20" ht="15.75">
      <c r="A74" s="83"/>
      <c r="B74" s="195" t="s">
        <v>256</v>
      </c>
      <c r="C74" s="233" t="s">
        <v>257</v>
      </c>
      <c r="D74" s="234"/>
      <c r="E74" s="233"/>
      <c r="F74" s="233"/>
      <c r="G74" s="228"/>
    </row>
    <row r="75" spans="1:20" ht="15.75">
      <c r="A75" s="16"/>
      <c r="B75" s="260" t="s">
        <v>128</v>
      </c>
      <c r="C75" s="194"/>
      <c r="D75" s="194"/>
      <c r="E75" s="235"/>
      <c r="F75" s="236"/>
      <c r="G75" s="237">
        <v>0</v>
      </c>
    </row>
    <row r="76" spans="1:20" ht="15.75">
      <c r="A76" s="48"/>
      <c r="B76" s="238" t="s">
        <v>69</v>
      </c>
      <c r="C76" s="215"/>
      <c r="D76" s="215"/>
      <c r="E76" s="215"/>
      <c r="F76" s="215"/>
      <c r="G76" s="239">
        <f>G61+G73</f>
        <v>81637.260000000009</v>
      </c>
    </row>
    <row r="77" spans="1:20" ht="18" customHeight="1">
      <c r="A77" s="384" t="s">
        <v>327</v>
      </c>
      <c r="B77" s="384"/>
      <c r="C77" s="384"/>
      <c r="D77" s="384"/>
      <c r="E77" s="384"/>
      <c r="F77" s="384"/>
      <c r="G77" s="38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9.5" customHeight="1">
      <c r="A78" s="334" t="s">
        <v>7</v>
      </c>
      <c r="B78" s="380" t="s">
        <v>328</v>
      </c>
      <c r="C78" s="380"/>
      <c r="D78" s="380"/>
      <c r="E78" s="380"/>
      <c r="F78" s="380"/>
      <c r="G78" s="335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>
      <c r="A79" s="68"/>
      <c r="B79" s="381" t="s">
        <v>8</v>
      </c>
      <c r="C79" s="381"/>
      <c r="D79" s="381"/>
      <c r="E79" s="381"/>
      <c r="F79" s="381"/>
      <c r="G79" s="5"/>
      <c r="H79" s="5"/>
      <c r="I79" s="5"/>
      <c r="J79" s="5"/>
      <c r="K79" s="5"/>
      <c r="L79" s="5"/>
      <c r="M79" s="5"/>
      <c r="N79" s="5"/>
      <c r="O79" s="5"/>
      <c r="P79" s="377"/>
      <c r="Q79" s="377"/>
      <c r="R79" s="377"/>
      <c r="S79" s="377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378" t="s">
        <v>9</v>
      </c>
      <c r="B81" s="378"/>
      <c r="C81" s="378"/>
      <c r="D81" s="378"/>
      <c r="E81" s="378"/>
      <c r="F81" s="378"/>
      <c r="G81" s="378"/>
    </row>
    <row r="82" spans="1:7" ht="15.75">
      <c r="A82" s="378" t="s">
        <v>10</v>
      </c>
      <c r="B82" s="378"/>
      <c r="C82" s="378"/>
      <c r="D82" s="378"/>
      <c r="E82" s="378"/>
      <c r="F82" s="378"/>
      <c r="G82" s="378"/>
    </row>
    <row r="83" spans="1:7" ht="15.75">
      <c r="A83" s="376" t="s">
        <v>11</v>
      </c>
      <c r="B83" s="376"/>
      <c r="C83" s="376"/>
      <c r="D83" s="376"/>
      <c r="E83" s="376"/>
      <c r="F83" s="376"/>
      <c r="G83" s="376"/>
    </row>
    <row r="84" spans="1:7" ht="15.75">
      <c r="A84" s="23"/>
    </row>
    <row r="85" spans="1:7" ht="15.75">
      <c r="A85" s="379" t="s">
        <v>12</v>
      </c>
      <c r="B85" s="379"/>
      <c r="C85" s="379"/>
      <c r="D85" s="379"/>
      <c r="E85" s="379"/>
      <c r="F85" s="379"/>
      <c r="G85" s="379"/>
    </row>
    <row r="86" spans="1:7" ht="15.75">
      <c r="A86" s="4"/>
    </row>
    <row r="87" spans="1:7" ht="15.75">
      <c r="A87" s="376" t="s">
        <v>13</v>
      </c>
      <c r="B87" s="376"/>
      <c r="C87" s="383" t="s">
        <v>243</v>
      </c>
      <c r="D87" s="383"/>
      <c r="E87" s="383"/>
      <c r="G87" s="63"/>
    </row>
    <row r="88" spans="1:7">
      <c r="A88" s="68"/>
      <c r="C88" s="381" t="s">
        <v>14</v>
      </c>
      <c r="D88" s="381"/>
      <c r="E88" s="381"/>
      <c r="G88" s="64" t="s">
        <v>15</v>
      </c>
    </row>
    <row r="89" spans="1:7" ht="15.75">
      <c r="A89" s="66"/>
      <c r="C89" s="24"/>
      <c r="D89" s="24"/>
      <c r="F89" s="24"/>
    </row>
    <row r="90" spans="1:7" ht="15.75">
      <c r="A90" s="376" t="s">
        <v>16</v>
      </c>
      <c r="B90" s="376"/>
      <c r="C90" s="382"/>
      <c r="D90" s="382"/>
      <c r="E90" s="382"/>
      <c r="G90" s="63"/>
    </row>
    <row r="91" spans="1:7">
      <c r="A91" s="68"/>
      <c r="C91" s="377" t="s">
        <v>14</v>
      </c>
      <c r="D91" s="377"/>
      <c r="E91" s="377"/>
      <c r="G91" s="64" t="s">
        <v>15</v>
      </c>
    </row>
    <row r="92" spans="1:7" ht="15.75">
      <c r="A92" s="4" t="s">
        <v>17</v>
      </c>
    </row>
    <row r="93" spans="1:7">
      <c r="A93" s="388" t="s">
        <v>18</v>
      </c>
      <c r="B93" s="388"/>
      <c r="C93" s="388"/>
      <c r="D93" s="388"/>
      <c r="E93" s="388"/>
      <c r="F93" s="388"/>
      <c r="G93" s="388"/>
    </row>
    <row r="94" spans="1:7" ht="45" customHeight="1">
      <c r="A94" s="389" t="s">
        <v>19</v>
      </c>
      <c r="B94" s="389"/>
      <c r="C94" s="389"/>
      <c r="D94" s="389"/>
      <c r="E94" s="389"/>
      <c r="F94" s="389"/>
      <c r="G94" s="389"/>
    </row>
    <row r="95" spans="1:7" ht="28.5" customHeight="1">
      <c r="A95" s="389" t="s">
        <v>20</v>
      </c>
      <c r="B95" s="389"/>
      <c r="C95" s="389"/>
      <c r="D95" s="389"/>
      <c r="E95" s="389"/>
      <c r="F95" s="389"/>
      <c r="G95" s="389"/>
    </row>
    <row r="96" spans="1:7" ht="27" customHeight="1">
      <c r="A96" s="389" t="s">
        <v>25</v>
      </c>
      <c r="B96" s="389"/>
      <c r="C96" s="389"/>
      <c r="D96" s="389"/>
      <c r="E96" s="389"/>
      <c r="F96" s="389"/>
      <c r="G96" s="389"/>
    </row>
    <row r="97" spans="1:7" ht="15" customHeight="1">
      <c r="A97" s="389" t="s">
        <v>24</v>
      </c>
      <c r="B97" s="389"/>
      <c r="C97" s="389"/>
      <c r="D97" s="389"/>
      <c r="E97" s="389"/>
      <c r="F97" s="389"/>
      <c r="G97" s="389"/>
    </row>
    <row r="99" spans="1:7" ht="27.75" customHeight="1">
      <c r="A99" s="25" t="s">
        <v>23</v>
      </c>
      <c r="B99" s="25"/>
      <c r="C99" s="25"/>
      <c r="D99" s="25"/>
      <c r="E99" s="25"/>
      <c r="F99" s="25"/>
    </row>
  </sheetData>
  <autoFilter ref="G13:G75"/>
  <mergeCells count="29">
    <mergeCell ref="A93:G93"/>
    <mergeCell ref="A94:G94"/>
    <mergeCell ref="A95:G95"/>
    <mergeCell ref="A96:G96"/>
    <mergeCell ref="A97:G97"/>
    <mergeCell ref="A77:G77"/>
    <mergeCell ref="A15:G15"/>
    <mergeCell ref="A21:G21"/>
    <mergeCell ref="B31:G31"/>
    <mergeCell ref="B43:G43"/>
    <mergeCell ref="B58:G58"/>
    <mergeCell ref="B78:F78"/>
    <mergeCell ref="C88:E88"/>
    <mergeCell ref="A90:B90"/>
    <mergeCell ref="C90:E90"/>
    <mergeCell ref="C91:E91"/>
    <mergeCell ref="B79:F79"/>
    <mergeCell ref="A87:B87"/>
    <mergeCell ref="C87:E87"/>
    <mergeCell ref="P79:S79"/>
    <mergeCell ref="A81:G81"/>
    <mergeCell ref="A82:G82"/>
    <mergeCell ref="A83:G83"/>
    <mergeCell ref="A85:G85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374" t="s">
        <v>152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2.25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94</v>
      </c>
      <c r="C5" s="374"/>
      <c r="D5" s="374"/>
      <c r="E5" s="374"/>
      <c r="F5" s="374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5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375" t="s">
        <v>190</v>
      </c>
      <c r="B8" s="375"/>
      <c r="C8" s="375"/>
      <c r="D8" s="375"/>
      <c r="E8" s="375"/>
      <c r="F8" s="375"/>
      <c r="G8" s="375"/>
      <c r="H8" s="5"/>
      <c r="I8" s="5"/>
      <c r="J8" s="94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376" t="s">
        <v>166</v>
      </c>
      <c r="B10" s="376"/>
      <c r="C10" s="376"/>
      <c r="D10" s="376"/>
      <c r="E10" s="376"/>
      <c r="F10" s="376"/>
      <c r="G10" s="376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393" t="s">
        <v>84</v>
      </c>
      <c r="B15" s="394"/>
      <c r="C15" s="394"/>
      <c r="D15" s="394"/>
      <c r="E15" s="394"/>
      <c r="F15" s="394"/>
      <c r="G15" s="395"/>
      <c r="H15" s="11"/>
      <c r="I15" s="11"/>
      <c r="J15" s="11"/>
      <c r="K15" s="11"/>
    </row>
    <row r="16" spans="1:11">
      <c r="A16" s="393" t="s">
        <v>5</v>
      </c>
      <c r="B16" s="394"/>
      <c r="C16" s="394"/>
      <c r="D16" s="394"/>
      <c r="E16" s="394"/>
      <c r="F16" s="394"/>
      <c r="G16" s="395"/>
      <c r="H16" s="11"/>
      <c r="I16" s="11"/>
      <c r="J16" s="11"/>
      <c r="K16" s="11"/>
    </row>
    <row r="17" spans="1:11">
      <c r="A17" s="139">
        <v>1</v>
      </c>
      <c r="B17" s="27" t="s">
        <v>27</v>
      </c>
      <c r="C17" s="28" t="s">
        <v>28</v>
      </c>
      <c r="D17" s="79"/>
      <c r="E17" s="109">
        <v>506.1</v>
      </c>
      <c r="F17" s="110">
        <v>4.53</v>
      </c>
      <c r="G17" s="40">
        <v>4091.5</v>
      </c>
      <c r="H17" s="11"/>
      <c r="I17" s="11"/>
      <c r="J17" s="11"/>
      <c r="K17" s="11"/>
    </row>
    <row r="18" spans="1:11">
      <c r="A18" s="393" t="s">
        <v>191</v>
      </c>
      <c r="B18" s="394"/>
      <c r="C18" s="394"/>
      <c r="D18" s="394"/>
      <c r="E18" s="394"/>
      <c r="F18" s="394"/>
      <c r="G18" s="395"/>
      <c r="H18" s="58"/>
      <c r="I18" s="11"/>
      <c r="J18" s="11"/>
      <c r="K18" s="11"/>
    </row>
    <row r="19" spans="1:11" ht="15" customHeight="1">
      <c r="A19" s="139"/>
      <c r="B19" s="278" t="s">
        <v>36</v>
      </c>
      <c r="C19" s="279"/>
      <c r="D19" s="279"/>
      <c r="E19" s="279"/>
      <c r="F19" s="280"/>
      <c r="G19" s="40"/>
      <c r="H19" s="59"/>
      <c r="I19" s="11"/>
      <c r="J19" s="11"/>
      <c r="K19" s="11"/>
    </row>
    <row r="20" spans="1:11" ht="20.25" customHeight="1">
      <c r="A20" s="139">
        <v>2</v>
      </c>
      <c r="B20" s="32" t="s">
        <v>100</v>
      </c>
      <c r="C20" s="35" t="s">
        <v>37</v>
      </c>
      <c r="D20" s="79" t="s">
        <v>204</v>
      </c>
      <c r="E20" s="31">
        <v>2.31</v>
      </c>
      <c r="F20" s="110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9">
        <v>3</v>
      </c>
      <c r="B21" s="32" t="s">
        <v>219</v>
      </c>
      <c r="C21" s="35" t="s">
        <v>37</v>
      </c>
      <c r="D21" s="79" t="s">
        <v>205</v>
      </c>
      <c r="E21" s="30">
        <f>0.0024*3*4.5</f>
        <v>3.2399999999999998E-2</v>
      </c>
      <c r="F21" s="110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9">
        <v>4</v>
      </c>
      <c r="B22" s="114" t="s">
        <v>105</v>
      </c>
      <c r="C22" s="138" t="s">
        <v>42</v>
      </c>
      <c r="D22" s="124" t="s">
        <v>31</v>
      </c>
      <c r="E22" s="37">
        <v>0</v>
      </c>
      <c r="F22" s="110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9">
        <v>5</v>
      </c>
      <c r="B23" s="32" t="s">
        <v>35</v>
      </c>
      <c r="C23" s="35" t="s">
        <v>37</v>
      </c>
      <c r="D23" s="79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9">
        <v>4</v>
      </c>
      <c r="B24" s="32" t="s">
        <v>140</v>
      </c>
      <c r="C24" s="35" t="s">
        <v>39</v>
      </c>
      <c r="D24" s="79" t="s">
        <v>103</v>
      </c>
      <c r="E24" s="30">
        <v>3.75</v>
      </c>
      <c r="F24" s="110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9">
        <v>7</v>
      </c>
      <c r="B25" s="114" t="s">
        <v>104</v>
      </c>
      <c r="C25" s="138" t="s">
        <v>42</v>
      </c>
      <c r="D25" s="124" t="s">
        <v>180</v>
      </c>
      <c r="E25" s="30">
        <v>0</v>
      </c>
      <c r="F25" s="110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9">
        <v>8</v>
      </c>
      <c r="B26" s="114" t="s">
        <v>106</v>
      </c>
      <c r="C26" s="281" t="s">
        <v>41</v>
      </c>
      <c r="D26" s="124" t="s">
        <v>31</v>
      </c>
      <c r="E26" s="30"/>
      <c r="F26" s="110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9"/>
      <c r="B27" s="282" t="s">
        <v>6</v>
      </c>
      <c r="C27" s="158"/>
      <c r="D27" s="159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7">
        <v>9</v>
      </c>
      <c r="B28" s="32" t="s">
        <v>32</v>
      </c>
      <c r="C28" s="35" t="s">
        <v>41</v>
      </c>
      <c r="D28" s="79" t="s">
        <v>31</v>
      </c>
      <c r="E28" s="30">
        <v>0</v>
      </c>
      <c r="F28" s="110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7">
        <v>10</v>
      </c>
      <c r="B29" s="32" t="s">
        <v>108</v>
      </c>
      <c r="C29" s="35" t="s">
        <v>37</v>
      </c>
      <c r="D29" s="147" t="s">
        <v>109</v>
      </c>
      <c r="E29" s="30">
        <v>0</v>
      </c>
      <c r="F29" s="119">
        <v>2102.71</v>
      </c>
      <c r="G29" s="30">
        <v>0</v>
      </c>
      <c r="H29" s="59"/>
      <c r="I29" s="11"/>
      <c r="J29" s="11"/>
      <c r="K29" s="11"/>
    </row>
    <row r="30" spans="1:11" ht="30" hidden="1">
      <c r="A30" s="117">
        <v>11</v>
      </c>
      <c r="B30" s="114" t="s">
        <v>110</v>
      </c>
      <c r="C30" s="35" t="s">
        <v>37</v>
      </c>
      <c r="D30" s="124" t="s">
        <v>111</v>
      </c>
      <c r="E30" s="30">
        <v>0</v>
      </c>
      <c r="F30" s="110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7">
        <v>12</v>
      </c>
      <c r="B31" s="114" t="s">
        <v>158</v>
      </c>
      <c r="C31" s="35" t="s">
        <v>37</v>
      </c>
      <c r="D31" s="124" t="s">
        <v>111</v>
      </c>
      <c r="E31" s="30">
        <v>0</v>
      </c>
      <c r="F31" s="110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7">
        <v>13</v>
      </c>
      <c r="B32" s="33" t="s">
        <v>113</v>
      </c>
      <c r="C32" s="28" t="s">
        <v>37</v>
      </c>
      <c r="D32" s="124" t="s">
        <v>114</v>
      </c>
      <c r="E32" s="30">
        <v>0</v>
      </c>
      <c r="F32" s="110">
        <v>428.7</v>
      </c>
      <c r="G32" s="30">
        <v>0</v>
      </c>
      <c r="H32" s="59"/>
      <c r="I32" s="11"/>
      <c r="J32" s="11"/>
      <c r="K32" s="11"/>
    </row>
    <row r="33" spans="1:12" hidden="1">
      <c r="A33" s="117">
        <v>14</v>
      </c>
      <c r="B33" s="118" t="s">
        <v>115</v>
      </c>
      <c r="C33" s="28" t="s">
        <v>42</v>
      </c>
      <c r="D33" s="33"/>
      <c r="E33" s="30">
        <v>0</v>
      </c>
      <c r="F33" s="119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27" t="s">
        <v>95</v>
      </c>
      <c r="B34" s="427"/>
      <c r="C34" s="427"/>
      <c r="D34" s="427"/>
      <c r="E34" s="427"/>
      <c r="F34" s="427"/>
      <c r="G34" s="428"/>
      <c r="H34" s="59"/>
      <c r="I34" s="11"/>
      <c r="J34" s="11"/>
      <c r="K34" s="11"/>
    </row>
    <row r="35" spans="1:12" ht="29.25" hidden="1" customHeight="1">
      <c r="A35" s="139">
        <v>15</v>
      </c>
      <c r="B35" s="32" t="s">
        <v>43</v>
      </c>
      <c r="C35" s="35" t="s">
        <v>37</v>
      </c>
      <c r="D35" s="79" t="s">
        <v>88</v>
      </c>
      <c r="E35" s="40">
        <v>0.42</v>
      </c>
      <c r="F35" s="123">
        <v>809.74</v>
      </c>
      <c r="G35" s="42">
        <v>0</v>
      </c>
      <c r="H35" s="59"/>
      <c r="I35" s="11"/>
    </row>
    <row r="36" spans="1:12" ht="27" hidden="1" customHeight="1">
      <c r="A36" s="139">
        <v>16</v>
      </c>
      <c r="B36" s="32" t="s">
        <v>44</v>
      </c>
      <c r="C36" s="35" t="s">
        <v>45</v>
      </c>
      <c r="D36" s="79" t="s">
        <v>88</v>
      </c>
      <c r="E36" s="40">
        <v>1.35</v>
      </c>
      <c r="F36" s="123">
        <v>72.81</v>
      </c>
      <c r="G36" s="42">
        <v>0</v>
      </c>
      <c r="H36" s="60"/>
    </row>
    <row r="37" spans="1:12" ht="27" hidden="1" customHeight="1">
      <c r="A37" s="139">
        <v>17</v>
      </c>
      <c r="B37" s="32" t="s">
        <v>46</v>
      </c>
      <c r="C37" s="35" t="s">
        <v>37</v>
      </c>
      <c r="D37" s="79" t="s">
        <v>88</v>
      </c>
      <c r="E37" s="40">
        <v>0.03</v>
      </c>
      <c r="F37" s="123">
        <v>579.48</v>
      </c>
      <c r="G37" s="42">
        <v>0</v>
      </c>
      <c r="H37" s="60"/>
    </row>
    <row r="38" spans="1:12" ht="30.75" hidden="1" customHeight="1">
      <c r="A38" s="139">
        <v>18</v>
      </c>
      <c r="B38" s="32" t="s">
        <v>47</v>
      </c>
      <c r="C38" s="35" t="s">
        <v>37</v>
      </c>
      <c r="D38" s="79" t="s">
        <v>88</v>
      </c>
      <c r="E38" s="40">
        <v>0.33</v>
      </c>
      <c r="F38" s="123">
        <v>579.48</v>
      </c>
      <c r="G38" s="42">
        <v>0</v>
      </c>
      <c r="H38" s="60"/>
    </row>
    <row r="39" spans="1:12" ht="28.5" hidden="1" customHeight="1">
      <c r="A39" s="139">
        <v>19</v>
      </c>
      <c r="B39" s="32" t="s">
        <v>148</v>
      </c>
      <c r="C39" s="35" t="s">
        <v>37</v>
      </c>
      <c r="D39" s="79" t="s">
        <v>88</v>
      </c>
      <c r="E39" s="40">
        <v>0.22</v>
      </c>
      <c r="F39" s="123">
        <v>1213.55</v>
      </c>
      <c r="G39" s="30">
        <v>0</v>
      </c>
      <c r="H39" s="60"/>
    </row>
    <row r="40" spans="1:12" ht="30" hidden="1" customHeight="1">
      <c r="A40" s="139">
        <v>20</v>
      </c>
      <c r="B40" s="32" t="s">
        <v>49</v>
      </c>
      <c r="C40" s="35" t="s">
        <v>37</v>
      </c>
      <c r="D40" s="79" t="s">
        <v>88</v>
      </c>
      <c r="E40" s="40">
        <v>0.22</v>
      </c>
      <c r="F40" s="123">
        <v>1213.55</v>
      </c>
      <c r="G40" s="42">
        <v>0</v>
      </c>
      <c r="H40" s="60"/>
    </row>
    <row r="41" spans="1:12" ht="28.5" hidden="1" customHeight="1">
      <c r="A41" s="139">
        <v>21</v>
      </c>
      <c r="B41" s="32" t="s">
        <v>50</v>
      </c>
      <c r="C41" s="35" t="s">
        <v>51</v>
      </c>
      <c r="D41" s="79" t="s">
        <v>88</v>
      </c>
      <c r="E41" s="40">
        <v>0.02</v>
      </c>
      <c r="F41" s="123">
        <v>2730.49</v>
      </c>
      <c r="G41" s="42">
        <v>0</v>
      </c>
      <c r="H41" s="60"/>
    </row>
    <row r="42" spans="1:12" ht="28.5" hidden="1" customHeight="1">
      <c r="A42" s="139">
        <v>22</v>
      </c>
      <c r="B42" s="32" t="s">
        <v>52</v>
      </c>
      <c r="C42" s="35" t="s">
        <v>53</v>
      </c>
      <c r="D42" s="79" t="s">
        <v>88</v>
      </c>
      <c r="E42" s="40">
        <v>0.01</v>
      </c>
      <c r="F42" s="123">
        <v>5652.13</v>
      </c>
      <c r="G42" s="42">
        <v>0</v>
      </c>
      <c r="H42" s="60"/>
    </row>
    <row r="43" spans="1:12" ht="18" hidden="1" customHeight="1">
      <c r="A43" s="139">
        <v>23</v>
      </c>
      <c r="B43" s="32" t="s">
        <v>54</v>
      </c>
      <c r="C43" s="35" t="s">
        <v>39</v>
      </c>
      <c r="D43" s="124" t="s">
        <v>116</v>
      </c>
      <c r="E43" s="40">
        <v>8</v>
      </c>
      <c r="F43" s="125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9">
        <v>24</v>
      </c>
      <c r="B44" s="32" t="s">
        <v>56</v>
      </c>
      <c r="C44" s="35" t="s">
        <v>39</v>
      </c>
      <c r="D44" s="124" t="s">
        <v>116</v>
      </c>
      <c r="E44" s="40">
        <v>16</v>
      </c>
      <c r="F44" s="125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3"/>
      <c r="B45" s="429" t="s">
        <v>89</v>
      </c>
      <c r="C45" s="427"/>
      <c r="D45" s="427"/>
      <c r="E45" s="427"/>
      <c r="F45" s="428"/>
      <c r="G45" s="40"/>
      <c r="H45" s="60"/>
      <c r="J45" s="43"/>
      <c r="K45" s="44"/>
      <c r="L45" s="45"/>
    </row>
    <row r="46" spans="1:12" ht="16.5" hidden="1" customHeight="1">
      <c r="A46" s="283"/>
      <c r="B46" s="157" t="s">
        <v>58</v>
      </c>
      <c r="C46" s="35"/>
      <c r="D46" s="47"/>
      <c r="E46" s="47"/>
      <c r="F46" s="89"/>
      <c r="G46" s="40"/>
      <c r="H46" s="60"/>
      <c r="J46" s="43"/>
      <c r="K46" s="44"/>
      <c r="L46" s="45"/>
    </row>
    <row r="47" spans="1:12" ht="41.25" hidden="1" customHeight="1">
      <c r="A47" s="139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3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9">
        <v>26</v>
      </c>
      <c r="B48" s="114" t="s">
        <v>131</v>
      </c>
      <c r="C48" s="35" t="s">
        <v>70</v>
      </c>
      <c r="D48" s="34" t="s">
        <v>132</v>
      </c>
      <c r="E48" s="40"/>
      <c r="F48" s="123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9"/>
      <c r="B49" s="429" t="s">
        <v>59</v>
      </c>
      <c r="C49" s="427"/>
      <c r="D49" s="427"/>
      <c r="E49" s="427"/>
      <c r="F49" s="428"/>
      <c r="G49" s="122"/>
      <c r="H49" s="60"/>
      <c r="J49" s="43"/>
      <c r="K49" s="44"/>
      <c r="L49" s="45"/>
    </row>
    <row r="50" spans="1:12" ht="15.75" hidden="1" customHeight="1">
      <c r="A50" s="139">
        <v>27</v>
      </c>
      <c r="B50" s="32" t="s">
        <v>60</v>
      </c>
      <c r="C50" s="35" t="s">
        <v>70</v>
      </c>
      <c r="D50" s="79" t="s">
        <v>71</v>
      </c>
      <c r="E50" s="40">
        <v>0</v>
      </c>
      <c r="F50" s="123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9"/>
      <c r="B51" s="248" t="s">
        <v>61</v>
      </c>
      <c r="C51" s="35"/>
      <c r="D51" s="34"/>
      <c r="E51" s="34"/>
      <c r="F51" s="79"/>
      <c r="G51" s="40"/>
      <c r="H51" s="60"/>
      <c r="J51" s="43"/>
      <c r="K51" s="44"/>
      <c r="L51" s="45"/>
    </row>
    <row r="52" spans="1:12" ht="0.75" customHeight="1">
      <c r="A52" s="139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3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9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3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9">
        <v>8</v>
      </c>
      <c r="B54" s="32" t="s">
        <v>64</v>
      </c>
      <c r="C54" s="35" t="s">
        <v>45</v>
      </c>
      <c r="D54" s="79" t="s">
        <v>71</v>
      </c>
      <c r="E54" s="40">
        <v>13.47</v>
      </c>
      <c r="F54" s="123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9">
        <v>9</v>
      </c>
      <c r="B55" s="32" t="s">
        <v>65</v>
      </c>
      <c r="C55" s="35" t="s">
        <v>72</v>
      </c>
      <c r="D55" s="79" t="s">
        <v>71</v>
      </c>
      <c r="E55" s="40">
        <v>1.35</v>
      </c>
      <c r="F55" s="123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9">
        <v>10</v>
      </c>
      <c r="B56" s="33" t="s">
        <v>66</v>
      </c>
      <c r="C56" s="35" t="s">
        <v>73</v>
      </c>
      <c r="D56" s="79" t="s">
        <v>71</v>
      </c>
      <c r="E56" s="40">
        <v>0</v>
      </c>
      <c r="F56" s="123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9">
        <v>11</v>
      </c>
      <c r="B57" s="33" t="s">
        <v>82</v>
      </c>
      <c r="C57" s="35" t="s">
        <v>83</v>
      </c>
      <c r="D57" s="79" t="s">
        <v>71</v>
      </c>
      <c r="E57" s="29">
        <v>0</v>
      </c>
      <c r="F57" s="123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9">
        <v>12</v>
      </c>
      <c r="B58" s="284" t="s">
        <v>118</v>
      </c>
      <c r="C58" s="133" t="s">
        <v>42</v>
      </c>
      <c r="D58" s="285"/>
      <c r="E58" s="29"/>
      <c r="F58" s="123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9">
        <v>13</v>
      </c>
      <c r="B59" s="284" t="s">
        <v>119</v>
      </c>
      <c r="C59" s="133" t="s">
        <v>42</v>
      </c>
      <c r="D59" s="285"/>
      <c r="E59" s="29"/>
      <c r="F59" s="123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3"/>
      <c r="B60" s="393" t="s">
        <v>74</v>
      </c>
      <c r="C60" s="394"/>
      <c r="D60" s="394"/>
      <c r="E60" s="394"/>
      <c r="F60" s="395"/>
      <c r="G60" s="40"/>
      <c r="H60" s="60"/>
      <c r="J60" s="43"/>
      <c r="K60" s="44"/>
      <c r="L60" s="45"/>
    </row>
    <row r="61" spans="1:12" ht="29.25" hidden="1" customHeight="1">
      <c r="A61" s="79">
        <v>36</v>
      </c>
      <c r="B61" s="32" t="s">
        <v>67</v>
      </c>
      <c r="C61" s="35" t="s">
        <v>75</v>
      </c>
      <c r="D61" s="79" t="s">
        <v>71</v>
      </c>
      <c r="E61" s="40">
        <v>0</v>
      </c>
      <c r="F61" s="129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9"/>
      <c r="B62" s="158" t="s">
        <v>120</v>
      </c>
      <c r="C62" s="158"/>
      <c r="D62" s="158"/>
      <c r="E62" s="40"/>
      <c r="F62" s="79"/>
      <c r="G62" s="40"/>
      <c r="H62" s="60"/>
      <c r="J62" s="43"/>
      <c r="K62" s="44"/>
      <c r="L62" s="45"/>
    </row>
    <row r="63" spans="1:12" ht="18" hidden="1" customHeight="1">
      <c r="A63" s="79">
        <v>37</v>
      </c>
      <c r="B63" s="132" t="s">
        <v>121</v>
      </c>
      <c r="C63" s="133" t="s">
        <v>123</v>
      </c>
      <c r="D63" s="79"/>
      <c r="E63" s="40"/>
      <c r="F63" s="123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9">
        <v>38</v>
      </c>
      <c r="B64" s="132" t="s">
        <v>122</v>
      </c>
      <c r="C64" s="133" t="s">
        <v>39</v>
      </c>
      <c r="D64" s="79"/>
      <c r="E64" s="40"/>
      <c r="F64" s="123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9"/>
      <c r="B65" s="171" t="s">
        <v>124</v>
      </c>
      <c r="C65" s="133"/>
      <c r="D65" s="79"/>
      <c r="E65" s="40"/>
      <c r="F65" s="123"/>
      <c r="G65" s="40"/>
      <c r="H65" s="60"/>
      <c r="J65" s="43"/>
      <c r="K65" s="44"/>
      <c r="L65" s="45"/>
    </row>
    <row r="66" spans="1:20" ht="16.5" hidden="1" customHeight="1">
      <c r="A66" s="79">
        <v>39</v>
      </c>
      <c r="B66" s="134" t="s">
        <v>125</v>
      </c>
      <c r="C66" s="135" t="s">
        <v>126</v>
      </c>
      <c r="D66" s="131"/>
      <c r="E66" s="40"/>
      <c r="F66" s="125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9"/>
      <c r="B67" s="248" t="s">
        <v>85</v>
      </c>
      <c r="C67" s="248"/>
      <c r="D67" s="248"/>
      <c r="E67" s="40"/>
      <c r="F67" s="79"/>
      <c r="G67" s="40"/>
      <c r="H67" s="56"/>
      <c r="J67" s="43"/>
      <c r="K67" s="44"/>
      <c r="L67" s="45"/>
    </row>
    <row r="68" spans="1:20">
      <c r="A68" s="79">
        <v>14</v>
      </c>
      <c r="B68" s="145" t="s">
        <v>133</v>
      </c>
      <c r="C68" s="35" t="s">
        <v>76</v>
      </c>
      <c r="D68" s="34" t="s">
        <v>77</v>
      </c>
      <c r="E68" s="34">
        <v>327.9</v>
      </c>
      <c r="F68" s="123">
        <v>2.1</v>
      </c>
      <c r="G68" s="30">
        <v>1896.72</v>
      </c>
      <c r="H68" s="57"/>
      <c r="J68" s="72"/>
    </row>
    <row r="69" spans="1:20" ht="33" customHeight="1">
      <c r="A69" s="79">
        <v>15</v>
      </c>
      <c r="B69" s="132" t="s">
        <v>127</v>
      </c>
      <c r="C69" s="35"/>
      <c r="D69" s="34"/>
      <c r="E69" s="34"/>
      <c r="F69" s="123">
        <v>1.63</v>
      </c>
      <c r="G69" s="30">
        <v>0</v>
      </c>
      <c r="H69" s="57"/>
      <c r="J69" s="72"/>
    </row>
    <row r="70" spans="1:20">
      <c r="A70" s="283"/>
      <c r="B70" s="136" t="s">
        <v>136</v>
      </c>
      <c r="C70" s="139"/>
      <c r="D70" s="34"/>
      <c r="E70" s="34"/>
      <c r="F70" s="40"/>
      <c r="G70" s="106">
        <f>SUM(G17+G20+G21+G24+G25+G54+G55+G56+G58+G59+G68+G69)</f>
        <v>30021.390000000003</v>
      </c>
      <c r="H70" s="57"/>
      <c r="J70" s="72"/>
    </row>
    <row r="71" spans="1:20">
      <c r="A71" s="283"/>
      <c r="B71" s="304" t="s">
        <v>86</v>
      </c>
      <c r="C71" s="305"/>
      <c r="D71" s="305"/>
      <c r="E71" s="305"/>
      <c r="F71" s="305"/>
      <c r="G71" s="306"/>
    </row>
    <row r="72" spans="1:20">
      <c r="A72" s="79"/>
      <c r="B72" s="145" t="s">
        <v>68</v>
      </c>
      <c r="C72" s="141"/>
      <c r="D72" s="286"/>
      <c r="E72" s="141">
        <v>1</v>
      </c>
      <c r="F72" s="141"/>
      <c r="G72" s="106">
        <v>0</v>
      </c>
    </row>
    <row r="73" spans="1:20">
      <c r="A73" s="79"/>
      <c r="B73" s="183" t="s">
        <v>128</v>
      </c>
      <c r="C73" s="34"/>
      <c r="D73" s="34"/>
      <c r="E73" s="142"/>
      <c r="F73" s="143"/>
      <c r="G73" s="39">
        <v>0</v>
      </c>
    </row>
    <row r="74" spans="1:20">
      <c r="A74" s="287"/>
      <c r="B74" s="155" t="s">
        <v>69</v>
      </c>
      <c r="C74" s="121"/>
      <c r="D74" s="121"/>
      <c r="E74" s="121"/>
      <c r="F74" s="121"/>
      <c r="G74" s="144">
        <f>G70+G72</f>
        <v>30021.390000000003</v>
      </c>
    </row>
    <row r="75" spans="1:20" ht="15.75" customHeight="1">
      <c r="A75" s="376" t="s">
        <v>225</v>
      </c>
      <c r="B75" s="376"/>
      <c r="C75" s="376"/>
      <c r="D75" s="376"/>
      <c r="E75" s="376"/>
      <c r="F75" s="376"/>
      <c r="G75" s="37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17" t="s">
        <v>226</v>
      </c>
      <c r="C76" s="417"/>
      <c r="D76" s="417"/>
      <c r="E76" s="417"/>
      <c r="F76" s="417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7"/>
      <c r="B77" s="381" t="s">
        <v>8</v>
      </c>
      <c r="C77" s="381"/>
      <c r="D77" s="381"/>
      <c r="E77" s="381"/>
      <c r="F77" s="381"/>
      <c r="G77" s="5"/>
      <c r="H77" s="5"/>
      <c r="I77" s="5"/>
      <c r="J77" s="5"/>
      <c r="K77" s="5"/>
      <c r="L77" s="5"/>
      <c r="M77" s="5"/>
      <c r="N77" s="5"/>
      <c r="O77" s="5"/>
      <c r="P77" s="377"/>
      <c r="Q77" s="377"/>
      <c r="R77" s="377"/>
      <c r="S77" s="377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378" t="s">
        <v>9</v>
      </c>
      <c r="B79" s="378"/>
      <c r="C79" s="378"/>
      <c r="D79" s="378"/>
      <c r="E79" s="378"/>
      <c r="F79" s="378"/>
      <c r="G79" s="378"/>
    </row>
    <row r="80" spans="1:20" ht="15.75">
      <c r="A80" s="378" t="s">
        <v>10</v>
      </c>
      <c r="B80" s="378"/>
      <c r="C80" s="378"/>
      <c r="D80" s="378"/>
      <c r="E80" s="378"/>
      <c r="F80" s="378"/>
      <c r="G80" s="378"/>
    </row>
    <row r="81" spans="1:7" ht="15.75">
      <c r="A81" s="376" t="s">
        <v>90</v>
      </c>
      <c r="B81" s="376"/>
      <c r="C81" s="376"/>
      <c r="D81" s="376"/>
      <c r="E81" s="376"/>
      <c r="F81" s="376"/>
      <c r="G81" s="376"/>
    </row>
    <row r="82" spans="1:7" ht="15.75">
      <c r="A82" s="23"/>
    </row>
    <row r="83" spans="1:7" ht="15.75">
      <c r="A83" s="379" t="s">
        <v>12</v>
      </c>
      <c r="B83" s="379"/>
      <c r="C83" s="379"/>
      <c r="D83" s="379"/>
      <c r="E83" s="379"/>
      <c r="F83" s="379"/>
      <c r="G83" s="379"/>
    </row>
    <row r="84" spans="1:7" ht="15.75">
      <c r="A84" s="4"/>
    </row>
    <row r="85" spans="1:7" ht="15.75" customHeight="1">
      <c r="B85" s="93" t="s">
        <v>13</v>
      </c>
      <c r="C85" s="398" t="s">
        <v>149</v>
      </c>
      <c r="D85" s="398"/>
      <c r="E85" s="398"/>
      <c r="G85" s="52"/>
    </row>
    <row r="86" spans="1:7">
      <c r="A86" s="50"/>
      <c r="C86" s="381" t="s">
        <v>14</v>
      </c>
      <c r="D86" s="381"/>
      <c r="E86" s="381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3" t="s">
        <v>16</v>
      </c>
      <c r="C88" s="382"/>
      <c r="D88" s="382"/>
      <c r="E88" s="382"/>
      <c r="G88" s="52"/>
    </row>
    <row r="89" spans="1:7" ht="16.5" customHeight="1">
      <c r="A89" s="50"/>
      <c r="C89" s="377" t="s">
        <v>14</v>
      </c>
      <c r="D89" s="377"/>
      <c r="E89" s="377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388" t="s">
        <v>18</v>
      </c>
      <c r="B92" s="388"/>
      <c r="C92" s="388"/>
      <c r="D92" s="388"/>
      <c r="E92" s="388"/>
      <c r="F92" s="388"/>
      <c r="G92" s="388"/>
    </row>
    <row r="93" spans="1:7" ht="40.5" customHeight="1">
      <c r="A93" s="420" t="s">
        <v>19</v>
      </c>
      <c r="B93" s="420"/>
      <c r="C93" s="420"/>
      <c r="D93" s="420"/>
      <c r="E93" s="420"/>
      <c r="F93" s="420"/>
      <c r="G93" s="420"/>
    </row>
    <row r="94" spans="1:7" ht="27.75" customHeight="1">
      <c r="A94" s="420" t="s">
        <v>20</v>
      </c>
      <c r="B94" s="420"/>
      <c r="C94" s="420"/>
      <c r="D94" s="420"/>
      <c r="E94" s="420"/>
      <c r="F94" s="420"/>
      <c r="G94" s="420"/>
    </row>
    <row r="95" spans="1:7" ht="35.25" customHeight="1">
      <c r="A95" s="389" t="s">
        <v>25</v>
      </c>
      <c r="B95" s="389"/>
      <c r="C95" s="389"/>
      <c r="D95" s="389"/>
      <c r="E95" s="389"/>
      <c r="F95" s="389"/>
      <c r="G95" s="389"/>
    </row>
    <row r="96" spans="1:7" ht="20.25" customHeight="1">
      <c r="A96" s="389" t="s">
        <v>24</v>
      </c>
      <c r="B96" s="389"/>
      <c r="C96" s="389"/>
      <c r="D96" s="389"/>
      <c r="E96" s="389"/>
      <c r="F96" s="389"/>
      <c r="G96" s="389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A15:G15"/>
    <mergeCell ref="A16:G16"/>
    <mergeCell ref="A18:G18"/>
    <mergeCell ref="A34:G34"/>
    <mergeCell ref="A3:G3"/>
    <mergeCell ref="A4:G4"/>
    <mergeCell ref="B5:F5"/>
    <mergeCell ref="A8:G8"/>
    <mergeCell ref="A10:G10"/>
    <mergeCell ref="B45:F45"/>
    <mergeCell ref="B49:F49"/>
    <mergeCell ref="B60:F60"/>
    <mergeCell ref="B76:F76"/>
    <mergeCell ref="B77:F77"/>
    <mergeCell ref="A75:G75"/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47" t="s">
        <v>155</v>
      </c>
      <c r="B3" s="447"/>
      <c r="C3" s="447"/>
      <c r="D3" s="447"/>
      <c r="E3" s="447"/>
      <c r="F3" s="447"/>
      <c r="G3" s="447"/>
      <c r="H3" s="3"/>
      <c r="I3" s="3"/>
      <c r="J3" s="3"/>
    </row>
    <row r="4" spans="1:11" ht="33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153</v>
      </c>
      <c r="C5" s="374"/>
      <c r="D5" s="374"/>
      <c r="E5" s="374"/>
      <c r="F5" s="374"/>
      <c r="G5" s="241"/>
      <c r="H5" s="2"/>
      <c r="I5" s="2"/>
      <c r="J5" s="2"/>
      <c r="K5" s="2"/>
    </row>
    <row r="6" spans="1:11" ht="15.75" customHeight="1">
      <c r="A6" s="241"/>
      <c r="B6" s="244"/>
      <c r="C6" s="244"/>
      <c r="D6" s="244"/>
      <c r="E6" s="3"/>
      <c r="F6" s="3"/>
      <c r="G6" s="303">
        <v>42643</v>
      </c>
      <c r="H6" s="3"/>
      <c r="I6" s="3"/>
      <c r="J6" s="3"/>
      <c r="K6" s="3"/>
    </row>
    <row r="7" spans="1:11" ht="78.75" customHeight="1">
      <c r="A7" s="375" t="s">
        <v>221</v>
      </c>
      <c r="B7" s="375"/>
      <c r="C7" s="375"/>
      <c r="D7" s="375"/>
      <c r="E7" s="375"/>
      <c r="F7" s="375"/>
      <c r="G7" s="375"/>
      <c r="H7" s="5"/>
      <c r="I7" s="5"/>
      <c r="J7" s="5"/>
      <c r="K7" s="5"/>
    </row>
    <row r="8" spans="1:11" ht="15.75">
      <c r="A8" s="4"/>
      <c r="B8" s="241"/>
      <c r="C8" s="241"/>
      <c r="D8" s="241"/>
      <c r="E8" s="241"/>
      <c r="F8" s="241"/>
      <c r="G8" s="241"/>
      <c r="H8" s="2"/>
      <c r="I8" s="2"/>
      <c r="J8" s="2"/>
      <c r="K8" s="2"/>
    </row>
    <row r="9" spans="1:11" ht="50.25" customHeight="1">
      <c r="A9" s="390" t="s">
        <v>217</v>
      </c>
      <c r="B9" s="390"/>
      <c r="C9" s="390"/>
      <c r="D9" s="390"/>
      <c r="E9" s="390"/>
      <c r="F9" s="390"/>
      <c r="G9" s="390"/>
      <c r="H9" s="2"/>
      <c r="I9" s="2"/>
      <c r="J9" s="2"/>
      <c r="K9" s="2"/>
    </row>
    <row r="10" spans="1:11" ht="15.75" customHeight="1">
      <c r="A10" s="3"/>
      <c r="B10" s="3"/>
      <c r="C10" s="301"/>
      <c r="D10" s="301"/>
      <c r="E10" s="301"/>
      <c r="F10" s="301"/>
      <c r="G10" s="301"/>
      <c r="H10" s="3"/>
    </row>
    <row r="11" spans="1:11" ht="16.5" customHeight="1">
      <c r="A11" s="4"/>
      <c r="B11" s="241"/>
      <c r="C11" s="241"/>
      <c r="D11" s="241"/>
      <c r="E11" s="241"/>
      <c r="F11" s="241"/>
      <c r="G11" s="241"/>
    </row>
    <row r="12" spans="1:11" ht="64.5" customHeight="1">
      <c r="A12" s="194" t="s">
        <v>1</v>
      </c>
      <c r="B12" s="194" t="s">
        <v>215</v>
      </c>
      <c r="C12" s="194" t="s">
        <v>3</v>
      </c>
      <c r="D12" s="194" t="s">
        <v>21</v>
      </c>
      <c r="E12" s="194" t="s">
        <v>22</v>
      </c>
      <c r="F12" s="194" t="s">
        <v>26</v>
      </c>
      <c r="G12" s="194" t="s">
        <v>4</v>
      </c>
    </row>
    <row r="13" spans="1:11" ht="15.75">
      <c r="A13" s="302">
        <v>1</v>
      </c>
      <c r="B13" s="302">
        <v>2</v>
      </c>
      <c r="C13" s="302">
        <v>3</v>
      </c>
      <c r="D13" s="302">
        <v>4</v>
      </c>
      <c r="E13" s="302">
        <v>5</v>
      </c>
      <c r="F13" s="302">
        <v>6</v>
      </c>
      <c r="G13" s="302">
        <v>7</v>
      </c>
      <c r="H13" s="11"/>
      <c r="I13" s="11"/>
      <c r="J13" s="11"/>
      <c r="K13" s="11"/>
    </row>
    <row r="14" spans="1:11" ht="15" customHeight="1">
      <c r="A14" s="400" t="s">
        <v>84</v>
      </c>
      <c r="B14" s="401"/>
      <c r="C14" s="401"/>
      <c r="D14" s="401"/>
      <c r="E14" s="401"/>
      <c r="F14" s="401"/>
      <c r="G14" s="402"/>
      <c r="H14" s="11"/>
      <c r="I14" s="11"/>
      <c r="J14" s="11"/>
      <c r="K14" s="11"/>
    </row>
    <row r="15" spans="1:11" ht="15.75">
      <c r="A15" s="400" t="s">
        <v>5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15.75">
      <c r="A16" s="185">
        <v>1</v>
      </c>
      <c r="B16" s="186" t="s">
        <v>27</v>
      </c>
      <c r="C16" s="187" t="s">
        <v>28</v>
      </c>
      <c r="D16" s="188"/>
      <c r="E16" s="189">
        <v>506.1</v>
      </c>
      <c r="F16" s="190">
        <v>4.53</v>
      </c>
      <c r="G16" s="191">
        <v>8182.99</v>
      </c>
      <c r="H16" s="11"/>
      <c r="I16" s="11"/>
      <c r="J16" s="11"/>
      <c r="K16" s="11"/>
    </row>
    <row r="17" spans="1:11" ht="15.75">
      <c r="A17" s="400" t="s">
        <v>191</v>
      </c>
      <c r="B17" s="401"/>
      <c r="C17" s="401"/>
      <c r="D17" s="401"/>
      <c r="E17" s="401"/>
      <c r="F17" s="401"/>
      <c r="G17" s="402"/>
      <c r="H17" s="58"/>
      <c r="I17" s="11"/>
      <c r="J17" s="11"/>
      <c r="K17" s="11"/>
    </row>
    <row r="18" spans="1:11" ht="15" customHeight="1">
      <c r="A18" s="185"/>
      <c r="B18" s="298" t="s">
        <v>36</v>
      </c>
      <c r="C18" s="299"/>
      <c r="D18" s="299"/>
      <c r="E18" s="299"/>
      <c r="F18" s="299"/>
      <c r="G18" s="300"/>
      <c r="H18" s="59"/>
      <c r="I18" s="11"/>
      <c r="J18" s="11"/>
      <c r="K18" s="11"/>
    </row>
    <row r="19" spans="1:11" ht="16.5" customHeight="1">
      <c r="A19" s="185">
        <v>2</v>
      </c>
      <c r="B19" s="195" t="s">
        <v>100</v>
      </c>
      <c r="C19" s="196" t="s">
        <v>37</v>
      </c>
      <c r="D19" s="188" t="s">
        <v>204</v>
      </c>
      <c r="E19" s="197">
        <v>2.31</v>
      </c>
      <c r="F19" s="190">
        <v>155.88999999999999</v>
      </c>
      <c r="G19" s="198">
        <v>187.63</v>
      </c>
      <c r="H19" s="59"/>
      <c r="I19" s="11"/>
      <c r="J19" s="11"/>
      <c r="K19" s="11"/>
    </row>
    <row r="20" spans="1:11" ht="35.25" customHeight="1">
      <c r="A20" s="185">
        <v>3</v>
      </c>
      <c r="B20" s="202" t="s">
        <v>216</v>
      </c>
      <c r="C20" s="196" t="s">
        <v>37</v>
      </c>
      <c r="D20" s="188" t="s">
        <v>205</v>
      </c>
      <c r="E20" s="198">
        <f>0.0024*3*4.5</f>
        <v>3.2399999999999998E-2</v>
      </c>
      <c r="F20" s="190">
        <v>258.63</v>
      </c>
      <c r="G20" s="191">
        <v>836.01</v>
      </c>
      <c r="H20" s="59"/>
      <c r="I20" s="11"/>
      <c r="J20" s="11"/>
      <c r="K20" s="11"/>
    </row>
    <row r="21" spans="1:11" ht="1.5" hidden="1" customHeight="1">
      <c r="A21" s="185">
        <v>4</v>
      </c>
      <c r="B21" s="199" t="s">
        <v>105</v>
      </c>
      <c r="C21" s="200" t="s">
        <v>42</v>
      </c>
      <c r="D21" s="203" t="s">
        <v>31</v>
      </c>
      <c r="E21" s="201">
        <v>0</v>
      </c>
      <c r="F21" s="190">
        <v>191.32</v>
      </c>
      <c r="G21" s="191">
        <v>0</v>
      </c>
      <c r="H21" s="59"/>
      <c r="I21" s="11"/>
      <c r="J21" s="11"/>
      <c r="K21" s="11"/>
    </row>
    <row r="22" spans="1:11" ht="15" hidden="1" customHeight="1">
      <c r="A22" s="185">
        <v>5</v>
      </c>
      <c r="B22" s="202" t="s">
        <v>35</v>
      </c>
      <c r="C22" s="196" t="s">
        <v>37</v>
      </c>
      <c r="D22" s="188" t="s">
        <v>102</v>
      </c>
      <c r="E22" s="201">
        <v>0</v>
      </c>
      <c r="F22" s="198">
        <v>3020.33</v>
      </c>
      <c r="G22" s="191">
        <v>0</v>
      </c>
      <c r="H22" s="59"/>
      <c r="I22" s="11"/>
      <c r="J22" s="11"/>
      <c r="K22" s="11"/>
    </row>
    <row r="23" spans="1:11" ht="36" customHeight="1">
      <c r="A23" s="185">
        <v>4</v>
      </c>
      <c r="B23" s="202" t="s">
        <v>140</v>
      </c>
      <c r="C23" s="196" t="s">
        <v>39</v>
      </c>
      <c r="D23" s="188" t="s">
        <v>206</v>
      </c>
      <c r="E23" s="198">
        <v>3.75</v>
      </c>
      <c r="F23" s="190">
        <v>56.69</v>
      </c>
      <c r="G23" s="198">
        <v>488.16</v>
      </c>
      <c r="H23" s="59"/>
      <c r="I23" s="11"/>
      <c r="J23" s="11"/>
      <c r="K23" s="11"/>
    </row>
    <row r="24" spans="1:11" ht="18" customHeight="1">
      <c r="A24" s="188">
        <v>5</v>
      </c>
      <c r="B24" s="199" t="s">
        <v>104</v>
      </c>
      <c r="C24" s="200" t="s">
        <v>42</v>
      </c>
      <c r="D24" s="203" t="s">
        <v>29</v>
      </c>
      <c r="E24" s="198">
        <v>0</v>
      </c>
      <c r="F24" s="190">
        <v>147.03</v>
      </c>
      <c r="G24" s="198">
        <v>894.43</v>
      </c>
      <c r="H24" s="59"/>
      <c r="I24" s="11"/>
      <c r="J24" s="11"/>
      <c r="K24" s="11"/>
    </row>
    <row r="25" spans="1:11" ht="31.5" hidden="1">
      <c r="A25" s="188">
        <v>8</v>
      </c>
      <c r="B25" s="199" t="s">
        <v>106</v>
      </c>
      <c r="C25" s="271" t="s">
        <v>41</v>
      </c>
      <c r="D25" s="203" t="s">
        <v>31</v>
      </c>
      <c r="E25" s="198"/>
      <c r="F25" s="190">
        <v>1136.33</v>
      </c>
      <c r="G25" s="198">
        <v>0</v>
      </c>
      <c r="H25" s="59"/>
      <c r="I25" s="11"/>
      <c r="J25" s="11"/>
      <c r="K25" s="11"/>
    </row>
    <row r="26" spans="1:11" ht="16.5" hidden="1" customHeight="1">
      <c r="A26" s="185"/>
      <c r="B26" s="272" t="s">
        <v>6</v>
      </c>
      <c r="C26" s="204"/>
      <c r="D26" s="273"/>
      <c r="E26" s="198"/>
      <c r="F26" s="197"/>
      <c r="G26" s="191"/>
      <c r="H26" s="59"/>
      <c r="I26" s="11"/>
      <c r="J26" s="11"/>
      <c r="K26" s="11"/>
    </row>
    <row r="27" spans="1:11" ht="16.5" hidden="1" customHeight="1">
      <c r="A27" s="205">
        <v>9</v>
      </c>
      <c r="B27" s="202" t="s">
        <v>32</v>
      </c>
      <c r="C27" s="196" t="s">
        <v>41</v>
      </c>
      <c r="D27" s="188" t="s">
        <v>31</v>
      </c>
      <c r="E27" s="198">
        <v>0</v>
      </c>
      <c r="F27" s="190">
        <v>1527.22</v>
      </c>
      <c r="G27" s="198">
        <v>0</v>
      </c>
      <c r="H27" s="59"/>
      <c r="I27" s="11"/>
      <c r="J27" s="11"/>
      <c r="K27" s="11"/>
    </row>
    <row r="28" spans="1:11" ht="16.5" hidden="1" customHeight="1">
      <c r="A28" s="205">
        <v>10</v>
      </c>
      <c r="B28" s="202" t="s">
        <v>108</v>
      </c>
      <c r="C28" s="196" t="s">
        <v>37</v>
      </c>
      <c r="D28" s="206" t="s">
        <v>109</v>
      </c>
      <c r="E28" s="198">
        <v>0</v>
      </c>
      <c r="F28" s="207">
        <v>2102.71</v>
      </c>
      <c r="G28" s="198">
        <v>0</v>
      </c>
      <c r="H28" s="59"/>
      <c r="I28" s="11"/>
      <c r="J28" s="11"/>
      <c r="K28" s="11"/>
    </row>
    <row r="29" spans="1:11" ht="31.5" hidden="1">
      <c r="A29" s="205">
        <v>11</v>
      </c>
      <c r="B29" s="199" t="s">
        <v>110</v>
      </c>
      <c r="C29" s="196" t="s">
        <v>37</v>
      </c>
      <c r="D29" s="203" t="s">
        <v>111</v>
      </c>
      <c r="E29" s="198">
        <v>0</v>
      </c>
      <c r="F29" s="190">
        <v>350.75</v>
      </c>
      <c r="G29" s="198">
        <v>0</v>
      </c>
      <c r="H29" s="59"/>
      <c r="I29" s="11"/>
      <c r="J29" s="11"/>
      <c r="K29" s="11"/>
    </row>
    <row r="30" spans="1:11" ht="63" hidden="1">
      <c r="A30" s="205">
        <v>12</v>
      </c>
      <c r="B30" s="199" t="s">
        <v>112</v>
      </c>
      <c r="C30" s="196" t="s">
        <v>37</v>
      </c>
      <c r="D30" s="203" t="s">
        <v>111</v>
      </c>
      <c r="E30" s="198">
        <v>0</v>
      </c>
      <c r="F30" s="190">
        <v>5803.28</v>
      </c>
      <c r="G30" s="198">
        <v>0</v>
      </c>
      <c r="H30" s="59"/>
      <c r="I30" s="11"/>
      <c r="J30" s="11"/>
      <c r="K30" s="11"/>
    </row>
    <row r="31" spans="1:11" ht="16.5" hidden="1" customHeight="1">
      <c r="A31" s="205">
        <v>13</v>
      </c>
      <c r="B31" s="202" t="s">
        <v>113</v>
      </c>
      <c r="C31" s="187" t="s">
        <v>37</v>
      </c>
      <c r="D31" s="203" t="s">
        <v>114</v>
      </c>
      <c r="E31" s="198">
        <v>0</v>
      </c>
      <c r="F31" s="190">
        <v>428.7</v>
      </c>
      <c r="G31" s="198">
        <v>0</v>
      </c>
      <c r="H31" s="59"/>
      <c r="I31" s="11"/>
      <c r="J31" s="11"/>
      <c r="K31" s="11"/>
    </row>
    <row r="32" spans="1:11" ht="15.75" hidden="1">
      <c r="A32" s="205">
        <v>14</v>
      </c>
      <c r="B32" s="208" t="s">
        <v>115</v>
      </c>
      <c r="C32" s="187" t="s">
        <v>42</v>
      </c>
      <c r="D32" s="195"/>
      <c r="E32" s="198">
        <v>0</v>
      </c>
      <c r="F32" s="207">
        <v>798</v>
      </c>
      <c r="G32" s="198">
        <v>0</v>
      </c>
      <c r="H32" s="59"/>
      <c r="I32" s="11"/>
      <c r="J32" s="11"/>
      <c r="K32" s="11"/>
    </row>
    <row r="33" spans="1:12" ht="15" customHeight="1">
      <c r="A33" s="403" t="s">
        <v>95</v>
      </c>
      <c r="B33" s="403"/>
      <c r="C33" s="403"/>
      <c r="D33" s="403"/>
      <c r="E33" s="403"/>
      <c r="F33" s="403"/>
      <c r="G33" s="404"/>
      <c r="H33" s="59"/>
      <c r="I33" s="11"/>
      <c r="J33" s="11"/>
      <c r="K33" s="11"/>
    </row>
    <row r="34" spans="1:12" ht="21" customHeight="1">
      <c r="A34" s="185">
        <v>6</v>
      </c>
      <c r="B34" s="202" t="s">
        <v>43</v>
      </c>
      <c r="C34" s="196" t="s">
        <v>37</v>
      </c>
      <c r="D34" s="188" t="s">
        <v>38</v>
      </c>
      <c r="E34" s="191">
        <v>0.42</v>
      </c>
      <c r="F34" s="209">
        <v>809.74</v>
      </c>
      <c r="G34" s="210">
        <v>602.28</v>
      </c>
      <c r="H34" s="59"/>
      <c r="I34" s="11"/>
    </row>
    <row r="35" spans="1:12" ht="19.5" customHeight="1">
      <c r="A35" s="185">
        <v>7</v>
      </c>
      <c r="B35" s="202" t="s">
        <v>44</v>
      </c>
      <c r="C35" s="196" t="s">
        <v>45</v>
      </c>
      <c r="D35" s="188" t="s">
        <v>38</v>
      </c>
      <c r="E35" s="191">
        <v>1.35</v>
      </c>
      <c r="F35" s="209">
        <v>72.81</v>
      </c>
      <c r="G35" s="210">
        <v>27.67</v>
      </c>
      <c r="H35" s="60"/>
    </row>
    <row r="36" spans="1:12" ht="21" customHeight="1">
      <c r="A36" s="185">
        <v>8</v>
      </c>
      <c r="B36" s="202" t="s">
        <v>46</v>
      </c>
      <c r="C36" s="196" t="s">
        <v>37</v>
      </c>
      <c r="D36" s="188" t="s">
        <v>38</v>
      </c>
      <c r="E36" s="191">
        <v>0.03</v>
      </c>
      <c r="F36" s="209">
        <v>579.48</v>
      </c>
      <c r="G36" s="210">
        <v>82.87</v>
      </c>
      <c r="H36" s="60"/>
    </row>
    <row r="37" spans="1:12" ht="21.75" customHeight="1">
      <c r="A37" s="185">
        <v>9</v>
      </c>
      <c r="B37" s="202" t="s">
        <v>47</v>
      </c>
      <c r="C37" s="196" t="s">
        <v>37</v>
      </c>
      <c r="D37" s="188" t="s">
        <v>38</v>
      </c>
      <c r="E37" s="191">
        <v>0.33</v>
      </c>
      <c r="F37" s="209">
        <v>579.48</v>
      </c>
      <c r="G37" s="210">
        <v>523.39</v>
      </c>
      <c r="H37" s="60"/>
    </row>
    <row r="38" spans="1:12" ht="18" customHeight="1">
      <c r="A38" s="185">
        <v>10</v>
      </c>
      <c r="B38" s="202" t="s">
        <v>214</v>
      </c>
      <c r="C38" s="196" t="s">
        <v>37</v>
      </c>
      <c r="D38" s="188" t="s">
        <v>38</v>
      </c>
      <c r="E38" s="191">
        <v>0.22</v>
      </c>
      <c r="F38" s="209">
        <v>1213.55</v>
      </c>
      <c r="G38" s="198">
        <v>752.16</v>
      </c>
      <c r="H38" s="60"/>
    </row>
    <row r="39" spans="1:12" ht="0.75" hidden="1" customHeight="1">
      <c r="A39" s="185">
        <v>20</v>
      </c>
      <c r="B39" s="202" t="s">
        <v>49</v>
      </c>
      <c r="C39" s="196" t="s">
        <v>37</v>
      </c>
      <c r="D39" s="188" t="s">
        <v>88</v>
      </c>
      <c r="E39" s="191">
        <v>0.22</v>
      </c>
      <c r="F39" s="209">
        <v>1213.55</v>
      </c>
      <c r="G39" s="210">
        <v>0</v>
      </c>
      <c r="H39" s="60"/>
    </row>
    <row r="40" spans="1:12" ht="28.5" hidden="1" customHeight="1">
      <c r="A40" s="185">
        <v>21</v>
      </c>
      <c r="B40" s="202" t="s">
        <v>50</v>
      </c>
      <c r="C40" s="196" t="s">
        <v>51</v>
      </c>
      <c r="D40" s="188" t="s">
        <v>88</v>
      </c>
      <c r="E40" s="191">
        <v>0.02</v>
      </c>
      <c r="F40" s="209">
        <v>2730.49</v>
      </c>
      <c r="G40" s="210">
        <v>0</v>
      </c>
      <c r="H40" s="60"/>
    </row>
    <row r="41" spans="1:12" ht="30.75" hidden="1" customHeight="1">
      <c r="A41" s="185">
        <v>22</v>
      </c>
      <c r="B41" s="202" t="s">
        <v>52</v>
      </c>
      <c r="C41" s="196" t="s">
        <v>53</v>
      </c>
      <c r="D41" s="188" t="s">
        <v>88</v>
      </c>
      <c r="E41" s="191">
        <v>0.01</v>
      </c>
      <c r="F41" s="209">
        <v>5652.13</v>
      </c>
      <c r="G41" s="210">
        <v>0</v>
      </c>
      <c r="H41" s="60"/>
    </row>
    <row r="42" spans="1:12" ht="14.25" hidden="1" customHeight="1">
      <c r="A42" s="185">
        <v>23</v>
      </c>
      <c r="B42" s="202" t="s">
        <v>54</v>
      </c>
      <c r="C42" s="196" t="s">
        <v>39</v>
      </c>
      <c r="D42" s="203" t="s">
        <v>116</v>
      </c>
      <c r="E42" s="191">
        <v>8</v>
      </c>
      <c r="F42" s="211">
        <v>141.12</v>
      </c>
      <c r="G42" s="198">
        <v>0</v>
      </c>
      <c r="H42" s="60"/>
      <c r="J42" s="43"/>
      <c r="K42" s="44"/>
      <c r="L42" s="45"/>
    </row>
    <row r="43" spans="1:12" ht="15.75" hidden="1" customHeight="1">
      <c r="A43" s="185">
        <v>24</v>
      </c>
      <c r="B43" s="202" t="s">
        <v>56</v>
      </c>
      <c r="C43" s="196" t="s">
        <v>39</v>
      </c>
      <c r="D43" s="203" t="s">
        <v>116</v>
      </c>
      <c r="E43" s="191">
        <v>16</v>
      </c>
      <c r="F43" s="211">
        <v>65.67</v>
      </c>
      <c r="G43" s="198">
        <v>0</v>
      </c>
      <c r="H43" s="60"/>
      <c r="J43" s="43"/>
      <c r="K43" s="44"/>
      <c r="L43" s="45"/>
    </row>
    <row r="44" spans="1:12" ht="1.5" hidden="1" customHeight="1">
      <c r="A44" s="192"/>
      <c r="B44" s="411" t="s">
        <v>89</v>
      </c>
      <c r="C44" s="403"/>
      <c r="D44" s="403"/>
      <c r="E44" s="403"/>
      <c r="F44" s="403"/>
      <c r="G44" s="404"/>
      <c r="H44" s="60"/>
      <c r="J44" s="43"/>
      <c r="K44" s="44"/>
      <c r="L44" s="45"/>
    </row>
    <row r="45" spans="1:12" ht="16.5" hidden="1" customHeight="1">
      <c r="A45" s="192"/>
      <c r="B45" s="256" t="s">
        <v>58</v>
      </c>
      <c r="C45" s="196"/>
      <c r="D45" s="213"/>
      <c r="E45" s="213"/>
      <c r="F45" s="214"/>
      <c r="G45" s="191"/>
      <c r="H45" s="60"/>
      <c r="J45" s="43"/>
      <c r="K45" s="44"/>
      <c r="L45" s="45"/>
    </row>
    <row r="46" spans="1:12" ht="41.25" hidden="1" customHeight="1">
      <c r="A46" s="185">
        <v>25</v>
      </c>
      <c r="B46" s="202" t="s">
        <v>144</v>
      </c>
      <c r="C46" s="196" t="s">
        <v>70</v>
      </c>
      <c r="D46" s="194" t="s">
        <v>117</v>
      </c>
      <c r="E46" s="191">
        <v>0</v>
      </c>
      <c r="F46" s="209">
        <v>1547.28</v>
      </c>
      <c r="G46" s="210">
        <v>0</v>
      </c>
      <c r="H46" s="60"/>
      <c r="J46" s="43"/>
      <c r="K46" s="44"/>
      <c r="L46" s="45"/>
    </row>
    <row r="47" spans="1:12" ht="29.25" hidden="1" customHeight="1">
      <c r="A47" s="185">
        <v>26</v>
      </c>
      <c r="B47" s="199" t="s">
        <v>131</v>
      </c>
      <c r="C47" s="196" t="s">
        <v>70</v>
      </c>
      <c r="D47" s="194" t="s">
        <v>132</v>
      </c>
      <c r="E47" s="191"/>
      <c r="F47" s="209">
        <v>1547.28</v>
      </c>
      <c r="G47" s="210">
        <v>0</v>
      </c>
      <c r="H47" s="60"/>
      <c r="J47" s="43"/>
      <c r="K47" s="44"/>
      <c r="L47" s="45"/>
    </row>
    <row r="48" spans="1:12" ht="15.75" hidden="1" customHeight="1">
      <c r="A48" s="185"/>
      <c r="B48" s="411" t="s">
        <v>59</v>
      </c>
      <c r="C48" s="403"/>
      <c r="D48" s="403"/>
      <c r="E48" s="403"/>
      <c r="F48" s="404"/>
      <c r="G48" s="216"/>
      <c r="H48" s="60"/>
      <c r="J48" s="43"/>
      <c r="K48" s="44"/>
      <c r="L48" s="45"/>
    </row>
    <row r="49" spans="1:12" ht="16.5" hidden="1" customHeight="1">
      <c r="A49" s="185">
        <v>27</v>
      </c>
      <c r="B49" s="202" t="s">
        <v>60</v>
      </c>
      <c r="C49" s="196" t="s">
        <v>70</v>
      </c>
      <c r="D49" s="188" t="s">
        <v>71</v>
      </c>
      <c r="E49" s="191">
        <v>0</v>
      </c>
      <c r="F49" s="209">
        <v>793.61</v>
      </c>
      <c r="G49" s="210">
        <f>E49/2</f>
        <v>0</v>
      </c>
      <c r="H49" s="60"/>
      <c r="J49" s="43"/>
      <c r="K49" s="44"/>
      <c r="L49" s="45"/>
    </row>
    <row r="50" spans="1:12" ht="17.25" hidden="1" customHeight="1">
      <c r="A50" s="185"/>
      <c r="B50" s="212" t="s">
        <v>61</v>
      </c>
      <c r="C50" s="196"/>
      <c r="D50" s="194"/>
      <c r="E50" s="194"/>
      <c r="F50" s="188"/>
      <c r="G50" s="191"/>
      <c r="H50" s="60"/>
      <c r="J50" s="43"/>
      <c r="K50" s="44"/>
      <c r="L50" s="45"/>
    </row>
    <row r="51" spans="1:12" ht="15.75" hidden="1" customHeight="1">
      <c r="A51" s="185">
        <v>28</v>
      </c>
      <c r="B51" s="202" t="s">
        <v>62</v>
      </c>
      <c r="C51" s="196" t="s">
        <v>39</v>
      </c>
      <c r="D51" s="194" t="s">
        <v>31</v>
      </c>
      <c r="E51" s="191">
        <v>0</v>
      </c>
      <c r="F51" s="209">
        <v>222.4</v>
      </c>
      <c r="G51" s="210">
        <v>0</v>
      </c>
      <c r="H51" s="60"/>
      <c r="J51" s="43"/>
      <c r="K51" s="44"/>
      <c r="L51" s="45"/>
    </row>
    <row r="52" spans="1:12" ht="16.5" hidden="1" customHeight="1">
      <c r="A52" s="188">
        <v>29</v>
      </c>
      <c r="B52" s="202" t="s">
        <v>63</v>
      </c>
      <c r="C52" s="196" t="s">
        <v>39</v>
      </c>
      <c r="D52" s="194" t="s">
        <v>31</v>
      </c>
      <c r="E52" s="191">
        <v>0</v>
      </c>
      <c r="F52" s="209">
        <v>76.25</v>
      </c>
      <c r="G52" s="210">
        <f>E52/2</f>
        <v>0</v>
      </c>
      <c r="H52" s="60"/>
      <c r="J52" s="43"/>
      <c r="K52" s="44"/>
      <c r="L52" s="45"/>
    </row>
    <row r="53" spans="1:12" ht="16.5" hidden="1" customHeight="1">
      <c r="A53" s="188">
        <v>30</v>
      </c>
      <c r="B53" s="202" t="s">
        <v>64</v>
      </c>
      <c r="C53" s="196" t="s">
        <v>45</v>
      </c>
      <c r="D53" s="188" t="s">
        <v>71</v>
      </c>
      <c r="E53" s="191">
        <v>13.47</v>
      </c>
      <c r="F53" s="209">
        <v>212.15</v>
      </c>
      <c r="G53" s="191">
        <v>0</v>
      </c>
      <c r="H53" s="60"/>
      <c r="J53" s="43"/>
      <c r="K53" s="44"/>
      <c r="L53" s="45"/>
    </row>
    <row r="54" spans="1:12" ht="15" hidden="1" customHeight="1">
      <c r="A54" s="188">
        <v>31</v>
      </c>
      <c r="B54" s="202" t="s">
        <v>65</v>
      </c>
      <c r="C54" s="196" t="s">
        <v>72</v>
      </c>
      <c r="D54" s="188" t="s">
        <v>71</v>
      </c>
      <c r="E54" s="191">
        <v>1.35</v>
      </c>
      <c r="F54" s="209">
        <v>165.21</v>
      </c>
      <c r="G54" s="191">
        <v>0</v>
      </c>
      <c r="H54" s="60"/>
      <c r="J54" s="43"/>
      <c r="K54" s="44"/>
      <c r="L54" s="45"/>
    </row>
    <row r="55" spans="1:12" ht="15.75" hidden="1" customHeight="1">
      <c r="A55" s="188">
        <v>32</v>
      </c>
      <c r="B55" s="195" t="s">
        <v>66</v>
      </c>
      <c r="C55" s="196" t="s">
        <v>73</v>
      </c>
      <c r="D55" s="188" t="s">
        <v>71</v>
      </c>
      <c r="E55" s="191">
        <v>0</v>
      </c>
      <c r="F55" s="209">
        <v>2074.63</v>
      </c>
      <c r="G55" s="191">
        <v>0</v>
      </c>
      <c r="H55" s="60"/>
      <c r="J55" s="43"/>
      <c r="K55" s="44"/>
      <c r="L55" s="45"/>
    </row>
    <row r="56" spans="1:12" ht="17.25" customHeight="1">
      <c r="A56" s="188">
        <v>11</v>
      </c>
      <c r="B56" s="202" t="s">
        <v>82</v>
      </c>
      <c r="C56" s="196" t="s">
        <v>83</v>
      </c>
      <c r="D56" s="188" t="s">
        <v>71</v>
      </c>
      <c r="E56" s="218">
        <v>0</v>
      </c>
      <c r="F56" s="209">
        <v>49.88</v>
      </c>
      <c r="G56" s="191">
        <v>149.63999999999999</v>
      </c>
      <c r="H56" s="60"/>
      <c r="J56" s="43"/>
      <c r="K56" s="44"/>
      <c r="L56" s="45"/>
    </row>
    <row r="57" spans="1:12" ht="15.75" hidden="1" customHeight="1">
      <c r="A57" s="188">
        <v>34</v>
      </c>
      <c r="B57" s="219" t="s">
        <v>118</v>
      </c>
      <c r="C57" s="220" t="s">
        <v>42</v>
      </c>
      <c r="D57" s="221"/>
      <c r="E57" s="218"/>
      <c r="F57" s="209">
        <v>42.67</v>
      </c>
      <c r="G57" s="191">
        <v>0</v>
      </c>
      <c r="H57" s="60"/>
      <c r="J57" s="43"/>
      <c r="K57" s="44"/>
      <c r="L57" s="45"/>
    </row>
    <row r="58" spans="1:12" ht="24.75" hidden="1" customHeight="1">
      <c r="A58" s="188">
        <v>35</v>
      </c>
      <c r="B58" s="219" t="s">
        <v>119</v>
      </c>
      <c r="C58" s="220" t="s">
        <v>42</v>
      </c>
      <c r="D58" s="221"/>
      <c r="E58" s="218"/>
      <c r="F58" s="209">
        <v>39.81</v>
      </c>
      <c r="G58" s="191">
        <v>0</v>
      </c>
      <c r="H58" s="60"/>
      <c r="J58" s="43"/>
      <c r="K58" s="44"/>
      <c r="L58" s="45"/>
    </row>
    <row r="59" spans="1:12" ht="15.75" customHeight="1">
      <c r="A59" s="192"/>
      <c r="B59" s="400" t="s">
        <v>74</v>
      </c>
      <c r="C59" s="401"/>
      <c r="D59" s="401"/>
      <c r="E59" s="401"/>
      <c r="F59" s="401"/>
      <c r="G59" s="402"/>
      <c r="H59" s="60"/>
      <c r="J59" s="43"/>
      <c r="K59" s="44"/>
      <c r="L59" s="45"/>
    </row>
    <row r="60" spans="1:12" ht="31.5" customHeight="1">
      <c r="A60" s="188">
        <v>12</v>
      </c>
      <c r="B60" s="202" t="s">
        <v>67</v>
      </c>
      <c r="C60" s="196" t="s">
        <v>75</v>
      </c>
      <c r="D60" s="188" t="s">
        <v>71</v>
      </c>
      <c r="E60" s="191">
        <v>0</v>
      </c>
      <c r="F60" s="222">
        <v>3779.8</v>
      </c>
      <c r="G60" s="191">
        <v>4330.6000000000004</v>
      </c>
      <c r="H60" s="60"/>
      <c r="J60" s="43"/>
      <c r="K60" s="44"/>
      <c r="L60" s="45"/>
    </row>
    <row r="61" spans="1:12" ht="18" hidden="1" customHeight="1">
      <c r="A61" s="188"/>
      <c r="B61" s="405" t="s">
        <v>120</v>
      </c>
      <c r="C61" s="406"/>
      <c r="D61" s="407"/>
      <c r="E61" s="191"/>
      <c r="F61" s="188"/>
      <c r="G61" s="191"/>
      <c r="H61" s="60"/>
      <c r="J61" s="43"/>
      <c r="K61" s="44"/>
      <c r="L61" s="45"/>
    </row>
    <row r="62" spans="1:12" ht="16.5" hidden="1" customHeight="1">
      <c r="A62" s="188">
        <v>37</v>
      </c>
      <c r="B62" s="223" t="s">
        <v>121</v>
      </c>
      <c r="C62" s="220" t="s">
        <v>123</v>
      </c>
      <c r="D62" s="188"/>
      <c r="E62" s="191"/>
      <c r="F62" s="209">
        <v>501.62</v>
      </c>
      <c r="G62" s="191">
        <v>0</v>
      </c>
      <c r="H62" s="60"/>
      <c r="J62" s="96"/>
      <c r="K62" s="44"/>
      <c r="L62" s="45"/>
    </row>
    <row r="63" spans="1:12" ht="16.5" hidden="1" customHeight="1">
      <c r="A63" s="188">
        <v>38</v>
      </c>
      <c r="B63" s="223" t="s">
        <v>122</v>
      </c>
      <c r="C63" s="220" t="s">
        <v>39</v>
      </c>
      <c r="D63" s="188"/>
      <c r="E63" s="191"/>
      <c r="F63" s="209">
        <v>852.99</v>
      </c>
      <c r="G63" s="191">
        <v>0</v>
      </c>
      <c r="H63" s="60"/>
      <c r="J63" s="43"/>
      <c r="K63" s="44"/>
      <c r="L63" s="45"/>
    </row>
    <row r="64" spans="1:12" ht="18" hidden="1" customHeight="1">
      <c r="A64" s="188"/>
      <c r="B64" s="224" t="s">
        <v>124</v>
      </c>
      <c r="C64" s="220"/>
      <c r="D64" s="188"/>
      <c r="E64" s="191"/>
      <c r="F64" s="209"/>
      <c r="G64" s="191"/>
      <c r="H64" s="60"/>
      <c r="J64" s="43"/>
      <c r="K64" s="44"/>
      <c r="L64" s="45"/>
    </row>
    <row r="65" spans="1:20" ht="16.5" hidden="1" customHeight="1">
      <c r="A65" s="188">
        <v>39</v>
      </c>
      <c r="B65" s="225" t="s">
        <v>125</v>
      </c>
      <c r="C65" s="226" t="s">
        <v>126</v>
      </c>
      <c r="D65" s="71"/>
      <c r="E65" s="191"/>
      <c r="F65" s="211">
        <v>2759.44</v>
      </c>
      <c r="G65" s="191">
        <v>0</v>
      </c>
      <c r="H65" s="60"/>
      <c r="J65" s="43"/>
      <c r="K65" s="44"/>
      <c r="L65" s="45"/>
    </row>
    <row r="66" spans="1:20" ht="15" customHeight="1">
      <c r="A66" s="188"/>
      <c r="B66" s="400" t="s">
        <v>85</v>
      </c>
      <c r="C66" s="401"/>
      <c r="D66" s="401"/>
      <c r="E66" s="401"/>
      <c r="F66" s="401"/>
      <c r="G66" s="402"/>
      <c r="H66" s="56"/>
      <c r="I66" s="95"/>
      <c r="J66" s="43"/>
      <c r="K66" s="44"/>
      <c r="L66" s="45"/>
    </row>
    <row r="67" spans="1:20" ht="31.5">
      <c r="A67" s="188">
        <v>13</v>
      </c>
      <c r="B67" s="252" t="s">
        <v>133</v>
      </c>
      <c r="C67" s="196" t="s">
        <v>76</v>
      </c>
      <c r="D67" s="194" t="s">
        <v>77</v>
      </c>
      <c r="E67" s="194">
        <v>327.9</v>
      </c>
      <c r="F67" s="209">
        <v>2.1</v>
      </c>
      <c r="G67" s="198">
        <v>1896.72</v>
      </c>
      <c r="H67" s="57"/>
      <c r="I67" s="11"/>
      <c r="J67" s="72"/>
    </row>
    <row r="68" spans="1:20" ht="47.25">
      <c r="A68" s="188">
        <v>14</v>
      </c>
      <c r="B68" s="223" t="s">
        <v>127</v>
      </c>
      <c r="C68" s="196"/>
      <c r="D68" s="194"/>
      <c r="E68" s="194"/>
      <c r="F68" s="209">
        <v>1.63</v>
      </c>
      <c r="G68" s="198">
        <v>1472.22</v>
      </c>
      <c r="H68" s="57"/>
      <c r="I68" s="11"/>
      <c r="J68" s="72"/>
    </row>
    <row r="69" spans="1:20" ht="15.75">
      <c r="A69" s="192"/>
      <c r="B69" s="308" t="s">
        <v>136</v>
      </c>
      <c r="C69" s="309"/>
      <c r="D69" s="310"/>
      <c r="E69" s="310"/>
      <c r="F69" s="311"/>
      <c r="G69" s="312">
        <f>SUM(G16+G19+G20+G23+G24+G34+G35+G36+G37+G38+G56+G60+G67+G68)</f>
        <v>20426.770000000004</v>
      </c>
      <c r="H69" s="57"/>
      <c r="I69" s="11"/>
      <c r="J69" s="72"/>
    </row>
    <row r="70" spans="1:20" ht="15.75">
      <c r="A70" s="307"/>
      <c r="B70" s="446" t="s">
        <v>86</v>
      </c>
      <c r="C70" s="446"/>
      <c r="D70" s="446"/>
      <c r="E70" s="317"/>
      <c r="F70" s="255"/>
      <c r="G70" s="318"/>
      <c r="H70" s="57"/>
      <c r="I70" s="11"/>
      <c r="J70" s="72"/>
    </row>
    <row r="71" spans="1:20" ht="30.75" customHeight="1">
      <c r="A71" s="188">
        <v>15</v>
      </c>
      <c r="B71" s="313" t="s">
        <v>145</v>
      </c>
      <c r="C71" s="268" t="s">
        <v>39</v>
      </c>
      <c r="D71" s="314"/>
      <c r="E71" s="315"/>
      <c r="F71" s="268">
        <v>180.15</v>
      </c>
      <c r="G71" s="316">
        <v>180.15</v>
      </c>
      <c r="H71" s="57"/>
      <c r="I71" s="11"/>
      <c r="J71" s="72"/>
    </row>
    <row r="72" spans="1:20" ht="31.5">
      <c r="A72" s="188">
        <v>16</v>
      </c>
      <c r="B72" s="229" t="s">
        <v>134</v>
      </c>
      <c r="C72" s="188" t="s">
        <v>39</v>
      </c>
      <c r="D72" s="252"/>
      <c r="E72" s="194"/>
      <c r="F72" s="188">
        <v>79.09</v>
      </c>
      <c r="G72" s="191">
        <v>79.09</v>
      </c>
      <c r="H72" s="57"/>
      <c r="I72" s="11"/>
      <c r="J72" s="72"/>
    </row>
    <row r="73" spans="1:20" ht="15.75">
      <c r="A73" s="188"/>
      <c r="B73" s="252" t="s">
        <v>68</v>
      </c>
      <c r="C73" s="233"/>
      <c r="D73" s="234"/>
      <c r="E73" s="233">
        <v>1</v>
      </c>
      <c r="F73" s="233"/>
      <c r="G73" s="228">
        <f>G71+G72</f>
        <v>259.24</v>
      </c>
      <c r="I73" s="11"/>
      <c r="J73" s="11"/>
    </row>
    <row r="74" spans="1:20" ht="15.75">
      <c r="A74" s="188"/>
      <c r="B74" s="260" t="s">
        <v>128</v>
      </c>
      <c r="C74" s="194"/>
      <c r="D74" s="194"/>
      <c r="E74" s="235"/>
      <c r="F74" s="236"/>
      <c r="G74" s="237">
        <v>0</v>
      </c>
    </row>
    <row r="75" spans="1:20" ht="15.75">
      <c r="A75" s="48"/>
      <c r="B75" s="238" t="s">
        <v>69</v>
      </c>
      <c r="C75" s="215"/>
      <c r="D75" s="215"/>
      <c r="E75" s="215"/>
      <c r="F75" s="215"/>
      <c r="G75" s="239">
        <f>G69+G73</f>
        <v>20686.010000000006</v>
      </c>
    </row>
    <row r="76" spans="1:20" ht="15.75" customHeight="1">
      <c r="A76" s="376" t="s">
        <v>172</v>
      </c>
      <c r="B76" s="376"/>
      <c r="C76" s="376"/>
      <c r="D76" s="376"/>
      <c r="E76" s="376"/>
      <c r="F76" s="376"/>
      <c r="G76" s="37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17" t="s">
        <v>173</v>
      </c>
      <c r="C77" s="417"/>
      <c r="D77" s="417"/>
      <c r="E77" s="417"/>
      <c r="F77" s="417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3"/>
      <c r="B78" s="416" t="s">
        <v>8</v>
      </c>
      <c r="C78" s="416"/>
      <c r="D78" s="416"/>
      <c r="E78" s="416"/>
      <c r="F78" s="416"/>
      <c r="G78" s="258"/>
      <c r="H78" s="5"/>
      <c r="I78" s="5"/>
      <c r="J78" s="5"/>
      <c r="K78" s="5"/>
      <c r="L78" s="5"/>
      <c r="M78" s="5"/>
      <c r="N78" s="5"/>
      <c r="O78" s="5"/>
      <c r="P78" s="377"/>
      <c r="Q78" s="377"/>
      <c r="R78" s="377"/>
      <c r="S78" s="377"/>
    </row>
    <row r="79" spans="1:20" ht="15.75">
      <c r="A79" s="253"/>
      <c r="B79" s="301"/>
      <c r="C79" s="301"/>
      <c r="D79" s="301"/>
      <c r="E79" s="301"/>
      <c r="F79" s="301"/>
      <c r="G79" s="258"/>
      <c r="H79" s="5"/>
      <c r="I79" s="5"/>
      <c r="J79" s="5"/>
      <c r="K79" s="5"/>
      <c r="L79" s="5"/>
      <c r="M79" s="5"/>
      <c r="N79" s="5"/>
      <c r="O79" s="5"/>
      <c r="P79" s="246"/>
      <c r="Q79" s="246"/>
      <c r="R79" s="246"/>
      <c r="S79" s="246"/>
    </row>
    <row r="80" spans="1:20" ht="15.75">
      <c r="A80" s="259"/>
      <c r="B80" s="259"/>
      <c r="C80" s="259"/>
      <c r="D80" s="259"/>
      <c r="E80" s="259"/>
      <c r="F80" s="259"/>
      <c r="G80" s="259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378" t="s">
        <v>9</v>
      </c>
      <c r="B81" s="378"/>
      <c r="C81" s="378"/>
      <c r="D81" s="378"/>
      <c r="E81" s="378"/>
      <c r="F81" s="378"/>
      <c r="G81" s="378"/>
    </row>
    <row r="82" spans="1:7" ht="15.75">
      <c r="A82" s="378" t="s">
        <v>10</v>
      </c>
      <c r="B82" s="378"/>
      <c r="C82" s="378"/>
      <c r="D82" s="378"/>
      <c r="E82" s="378"/>
      <c r="F82" s="378"/>
      <c r="G82" s="378"/>
    </row>
    <row r="83" spans="1:7" ht="14.25" customHeight="1">
      <c r="A83" s="448" t="s">
        <v>90</v>
      </c>
      <c r="B83" s="448"/>
      <c r="C83" s="448"/>
      <c r="D83" s="448"/>
      <c r="E83" s="448"/>
      <c r="F83" s="448"/>
      <c r="G83" s="448"/>
    </row>
    <row r="84" spans="1:7">
      <c r="A84" s="292"/>
      <c r="B84" s="293"/>
      <c r="C84" s="293"/>
      <c r="D84" s="293"/>
      <c r="E84" s="293"/>
      <c r="F84" s="293"/>
      <c r="G84" s="293"/>
    </row>
    <row r="85" spans="1:7" ht="15.75">
      <c r="A85" s="379" t="s">
        <v>12</v>
      </c>
      <c r="B85" s="379"/>
      <c r="C85" s="379"/>
      <c r="D85" s="379"/>
      <c r="E85" s="379"/>
      <c r="F85" s="379"/>
      <c r="G85" s="379"/>
    </row>
    <row r="86" spans="1:7" ht="15.75">
      <c r="A86" s="4"/>
      <c r="B86" s="241"/>
      <c r="C86" s="241"/>
      <c r="D86" s="241"/>
      <c r="E86" s="241"/>
      <c r="F86" s="241"/>
      <c r="G86" s="241"/>
    </row>
    <row r="87" spans="1:7" ht="15.75" customHeight="1">
      <c r="A87" s="241"/>
      <c r="B87" s="244" t="s">
        <v>13</v>
      </c>
      <c r="C87" s="383" t="s">
        <v>154</v>
      </c>
      <c r="D87" s="383"/>
      <c r="E87" s="383"/>
      <c r="F87" s="241"/>
      <c r="G87" s="247"/>
    </row>
    <row r="88" spans="1:7" ht="15.75">
      <c r="A88" s="253"/>
      <c r="B88" s="241"/>
      <c r="C88" s="416" t="s">
        <v>14</v>
      </c>
      <c r="D88" s="416"/>
      <c r="E88" s="416"/>
      <c r="F88" s="241"/>
      <c r="G88" s="254" t="s">
        <v>15</v>
      </c>
    </row>
    <row r="89" spans="1:7" ht="15.75">
      <c r="A89" s="66"/>
      <c r="B89" s="241"/>
      <c r="C89" s="24"/>
      <c r="D89" s="24"/>
      <c r="E89" s="241"/>
      <c r="F89" s="24"/>
      <c r="G89" s="241"/>
    </row>
    <row r="90" spans="1:7" ht="15.75" customHeight="1">
      <c r="A90" s="241"/>
      <c r="B90" s="244" t="s">
        <v>16</v>
      </c>
      <c r="C90" s="382"/>
      <c r="D90" s="382"/>
      <c r="E90" s="382"/>
      <c r="F90" s="241"/>
      <c r="G90" s="247"/>
    </row>
    <row r="91" spans="1:7" ht="14.25" customHeight="1">
      <c r="A91" s="253"/>
      <c r="B91" s="241"/>
      <c r="C91" s="415" t="s">
        <v>14</v>
      </c>
      <c r="D91" s="415"/>
      <c r="E91" s="415"/>
      <c r="F91" s="241"/>
      <c r="G91" s="254" t="s">
        <v>15</v>
      </c>
    </row>
    <row r="92" spans="1:7" ht="15.75">
      <c r="A92" s="241"/>
      <c r="B92" s="241"/>
      <c r="C92" s="241"/>
      <c r="D92" s="241"/>
      <c r="E92" s="241"/>
      <c r="F92" s="241"/>
      <c r="G92" s="241"/>
    </row>
    <row r="100" spans="1:7" ht="15.75">
      <c r="A100" s="4" t="s">
        <v>17</v>
      </c>
    </row>
    <row r="101" spans="1:7">
      <c r="A101" s="388" t="s">
        <v>18</v>
      </c>
      <c r="B101" s="388"/>
      <c r="C101" s="388"/>
      <c r="D101" s="388"/>
      <c r="E101" s="388"/>
      <c r="F101" s="388"/>
      <c r="G101" s="388"/>
    </row>
    <row r="102" spans="1:7" ht="42.75" customHeight="1">
      <c r="A102" s="420" t="s">
        <v>19</v>
      </c>
      <c r="B102" s="420"/>
      <c r="C102" s="420"/>
      <c r="D102" s="420"/>
      <c r="E102" s="420"/>
      <c r="F102" s="420"/>
      <c r="G102" s="420"/>
    </row>
    <row r="103" spans="1:7" ht="28.5" customHeight="1">
      <c r="A103" s="420" t="s">
        <v>20</v>
      </c>
      <c r="B103" s="420"/>
      <c r="C103" s="420"/>
      <c r="D103" s="420"/>
      <c r="E103" s="420"/>
      <c r="F103" s="420"/>
      <c r="G103" s="420"/>
    </row>
    <row r="104" spans="1:7" ht="28.5" customHeight="1">
      <c r="A104" s="420" t="s">
        <v>25</v>
      </c>
      <c r="B104" s="420"/>
      <c r="C104" s="420"/>
      <c r="D104" s="420"/>
      <c r="E104" s="420"/>
      <c r="F104" s="420"/>
      <c r="G104" s="420"/>
    </row>
    <row r="105" spans="1:7" ht="16.5">
      <c r="A105" s="420" t="s">
        <v>24</v>
      </c>
      <c r="B105" s="420"/>
      <c r="C105" s="420"/>
      <c r="D105" s="420"/>
      <c r="E105" s="420"/>
      <c r="F105" s="420"/>
      <c r="G105" s="420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A101:G101"/>
    <mergeCell ref="A102:G102"/>
    <mergeCell ref="A103:G103"/>
    <mergeCell ref="A104:G104"/>
    <mergeCell ref="A105:G105"/>
    <mergeCell ref="B77:F77"/>
    <mergeCell ref="C91:E91"/>
    <mergeCell ref="B78:F78"/>
    <mergeCell ref="C87:E87"/>
    <mergeCell ref="C88:E88"/>
    <mergeCell ref="C90:E90"/>
    <mergeCell ref="P78:S78"/>
    <mergeCell ref="A81:G81"/>
    <mergeCell ref="A82:G82"/>
    <mergeCell ref="A83:G83"/>
    <mergeCell ref="A85:G85"/>
    <mergeCell ref="A3:G3"/>
    <mergeCell ref="A4:G4"/>
    <mergeCell ref="A7:G7"/>
    <mergeCell ref="A9:G9"/>
    <mergeCell ref="B5:F5"/>
    <mergeCell ref="A14:G14"/>
    <mergeCell ref="A15:G15"/>
    <mergeCell ref="A17:G17"/>
    <mergeCell ref="A33:G33"/>
    <mergeCell ref="B44:G44"/>
    <mergeCell ref="B48:F48"/>
    <mergeCell ref="A76:G76"/>
    <mergeCell ref="B61:D61"/>
    <mergeCell ref="B70:D70"/>
    <mergeCell ref="B59:G59"/>
    <mergeCell ref="B66:G66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100" t="s">
        <v>78</v>
      </c>
      <c r="G1" s="9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4" t="s">
        <v>156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6.75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97</v>
      </c>
      <c r="C5" s="374"/>
      <c r="D5" s="374"/>
      <c r="E5" s="374"/>
      <c r="F5" s="374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1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75" t="s">
        <v>221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376" t="s">
        <v>166</v>
      </c>
      <c r="B10" s="376"/>
      <c r="C10" s="376"/>
      <c r="D10" s="376"/>
      <c r="E10" s="376"/>
      <c r="F10" s="376"/>
      <c r="G10" s="376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393" t="s">
        <v>84</v>
      </c>
      <c r="B15" s="394"/>
      <c r="C15" s="394"/>
      <c r="D15" s="394"/>
      <c r="E15" s="394"/>
      <c r="F15" s="394"/>
      <c r="G15" s="395"/>
      <c r="H15" s="11"/>
      <c r="I15" s="11"/>
      <c r="J15" s="11"/>
      <c r="K15" s="11"/>
    </row>
    <row r="16" spans="1:11">
      <c r="A16" s="442" t="s">
        <v>5</v>
      </c>
      <c r="B16" s="443"/>
      <c r="C16" s="443"/>
      <c r="D16" s="443"/>
      <c r="E16" s="443"/>
      <c r="F16" s="443"/>
      <c r="G16" s="444"/>
      <c r="H16" s="11"/>
      <c r="I16" s="11"/>
      <c r="J16" s="11"/>
      <c r="K16" s="11"/>
    </row>
    <row r="17" spans="1:11">
      <c r="A17" s="12">
        <v>1</v>
      </c>
      <c r="B17" s="169" t="s">
        <v>27</v>
      </c>
      <c r="C17" s="28" t="s">
        <v>28</v>
      </c>
      <c r="D17" s="16"/>
      <c r="E17" s="109">
        <v>506.1</v>
      </c>
      <c r="F17" s="167">
        <v>4.53</v>
      </c>
      <c r="G17" s="76">
        <v>8182.99</v>
      </c>
      <c r="H17" s="11"/>
      <c r="I17" s="11"/>
      <c r="J17" s="11"/>
      <c r="K17" s="11"/>
    </row>
    <row r="18" spans="1:11">
      <c r="A18" s="442" t="s">
        <v>175</v>
      </c>
      <c r="B18" s="443"/>
      <c r="C18" s="443"/>
      <c r="D18" s="443"/>
      <c r="E18" s="443"/>
      <c r="F18" s="443"/>
      <c r="G18" s="444"/>
      <c r="H18" s="58">
        <f>G16+G18</f>
        <v>0</v>
      </c>
      <c r="I18" s="11"/>
      <c r="J18" s="11"/>
      <c r="K18" s="11"/>
    </row>
    <row r="19" spans="1:11" ht="15" customHeight="1">
      <c r="A19" s="12"/>
      <c r="B19" s="177" t="s">
        <v>36</v>
      </c>
      <c r="C19" s="178"/>
      <c r="D19" s="178"/>
      <c r="E19" s="178"/>
      <c r="F19" s="178"/>
      <c r="G19" s="179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5">
        <v>2.31</v>
      </c>
      <c r="F20" s="167">
        <v>155.88999999999999</v>
      </c>
      <c r="G20" s="111">
        <v>187.63</v>
      </c>
      <c r="H20" s="102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1">
        <f>0.0024*3*4.5</f>
        <v>3.2399999999999998E-2</v>
      </c>
      <c r="F21" s="167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2" t="s">
        <v>105</v>
      </c>
      <c r="C22" s="113" t="s">
        <v>42</v>
      </c>
      <c r="D22" s="146" t="s">
        <v>31</v>
      </c>
      <c r="E22" s="116">
        <v>0</v>
      </c>
      <c r="F22" s="167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6">
        <v>0</v>
      </c>
      <c r="F23" s="111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1">
        <v>3.75</v>
      </c>
      <c r="F24" s="167">
        <v>56.69</v>
      </c>
      <c r="G24" s="111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2" t="s">
        <v>104</v>
      </c>
      <c r="C25" s="113" t="s">
        <v>42</v>
      </c>
      <c r="D25" s="146" t="s">
        <v>180</v>
      </c>
      <c r="E25" s="111">
        <v>0</v>
      </c>
      <c r="F25" s="167">
        <v>147.03</v>
      </c>
      <c r="G25" s="111">
        <v>894.43</v>
      </c>
      <c r="H25" s="59"/>
      <c r="I25" s="11"/>
      <c r="J25" s="11"/>
      <c r="K25" s="11"/>
    </row>
    <row r="26" spans="1:11" hidden="1">
      <c r="A26" s="16">
        <v>8</v>
      </c>
      <c r="B26" s="112" t="s">
        <v>106</v>
      </c>
      <c r="C26" s="160" t="s">
        <v>41</v>
      </c>
      <c r="D26" s="146" t="s">
        <v>31</v>
      </c>
      <c r="E26" s="111"/>
      <c r="F26" s="167">
        <v>1136.33</v>
      </c>
      <c r="G26" s="111">
        <v>0</v>
      </c>
      <c r="H26" s="59"/>
      <c r="I26" s="11"/>
      <c r="J26" s="11"/>
      <c r="K26" s="11"/>
    </row>
    <row r="27" spans="1:11" ht="1.5" customHeight="1">
      <c r="A27" s="12"/>
      <c r="B27" s="321" t="s">
        <v>6</v>
      </c>
      <c r="C27" s="319"/>
      <c r="D27" s="319"/>
      <c r="E27" s="319"/>
      <c r="F27" s="319"/>
      <c r="G27" s="320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7">
        <v>1527.22</v>
      </c>
      <c r="G28" s="111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6" t="s">
        <v>109</v>
      </c>
      <c r="E29" s="30">
        <v>0</v>
      </c>
      <c r="F29" s="168">
        <v>2102.71</v>
      </c>
      <c r="G29" s="111">
        <v>0</v>
      </c>
      <c r="H29" s="59"/>
      <c r="I29" s="11"/>
      <c r="J29" s="11"/>
      <c r="K29" s="11"/>
    </row>
    <row r="30" spans="1:11" hidden="1">
      <c r="A30" s="38">
        <v>11</v>
      </c>
      <c r="B30" s="112" t="s">
        <v>110</v>
      </c>
      <c r="C30" s="35" t="s">
        <v>37</v>
      </c>
      <c r="D30" s="146" t="s">
        <v>111</v>
      </c>
      <c r="E30" s="30">
        <v>0</v>
      </c>
      <c r="F30" s="167">
        <v>350.75</v>
      </c>
      <c r="G30" s="111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2" t="s">
        <v>112</v>
      </c>
      <c r="C31" s="35" t="s">
        <v>37</v>
      </c>
      <c r="D31" s="146" t="s">
        <v>111</v>
      </c>
      <c r="E31" s="30">
        <v>0</v>
      </c>
      <c r="F31" s="167">
        <v>5803.28</v>
      </c>
      <c r="G31" s="111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6" t="s">
        <v>114</v>
      </c>
      <c r="E32" s="30">
        <v>0</v>
      </c>
      <c r="F32" s="167">
        <v>428.7</v>
      </c>
      <c r="G32" s="111">
        <v>0</v>
      </c>
      <c r="H32" s="59"/>
      <c r="I32" s="11"/>
      <c r="J32" s="11"/>
      <c r="K32" s="11"/>
    </row>
    <row r="33" spans="1:12" hidden="1">
      <c r="A33" s="38">
        <v>14</v>
      </c>
      <c r="B33" s="176" t="s">
        <v>115</v>
      </c>
      <c r="C33" s="28" t="s">
        <v>42</v>
      </c>
      <c r="D33" s="33"/>
      <c r="E33" s="30">
        <v>0</v>
      </c>
      <c r="F33" s="168">
        <v>798</v>
      </c>
      <c r="G33" s="111">
        <v>0</v>
      </c>
      <c r="H33" s="59"/>
      <c r="I33" s="11"/>
      <c r="J33" s="11"/>
      <c r="K33" s="11"/>
    </row>
    <row r="34" spans="1:12" ht="15" customHeight="1">
      <c r="A34" s="427" t="s">
        <v>95</v>
      </c>
      <c r="B34" s="427"/>
      <c r="C34" s="427"/>
      <c r="D34" s="427"/>
      <c r="E34" s="427"/>
      <c r="F34" s="427"/>
      <c r="G34" s="428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20">
        <v>809.74</v>
      </c>
      <c r="G35" s="161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20">
        <v>72.81</v>
      </c>
      <c r="G36" s="161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20">
        <v>579.48</v>
      </c>
      <c r="G37" s="161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20">
        <v>579.48</v>
      </c>
      <c r="G38" s="161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20">
        <v>1213.55</v>
      </c>
      <c r="G39" s="111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20">
        <v>1213.55</v>
      </c>
      <c r="G40" s="161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20">
        <v>2730.49</v>
      </c>
      <c r="G41" s="161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20">
        <v>5652.13</v>
      </c>
      <c r="G42" s="161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6" t="s">
        <v>116</v>
      </c>
      <c r="E43" s="76">
        <v>8</v>
      </c>
      <c r="F43" s="162">
        <v>141.12</v>
      </c>
      <c r="G43" s="111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6" t="s">
        <v>116</v>
      </c>
      <c r="E44" s="76">
        <v>16</v>
      </c>
      <c r="F44" s="162">
        <v>65.67</v>
      </c>
      <c r="G44" s="111">
        <v>2101.44</v>
      </c>
      <c r="H44" s="60"/>
      <c r="J44" s="43"/>
      <c r="K44" s="44"/>
      <c r="L44" s="45"/>
    </row>
    <row r="45" spans="1:12" ht="14.25" hidden="1" customHeight="1">
      <c r="A45" s="15"/>
      <c r="B45" s="429" t="s">
        <v>89</v>
      </c>
      <c r="C45" s="427"/>
      <c r="D45" s="427"/>
      <c r="E45" s="427"/>
      <c r="F45" s="427"/>
      <c r="G45" s="428"/>
      <c r="H45" s="60"/>
      <c r="J45" s="43"/>
      <c r="K45" s="44"/>
      <c r="L45" s="45"/>
    </row>
    <row r="46" spans="1:12" ht="16.5" hidden="1" customHeight="1">
      <c r="A46" s="15"/>
      <c r="B46" s="163" t="s">
        <v>58</v>
      </c>
      <c r="C46" s="35"/>
      <c r="D46" s="47"/>
      <c r="E46" s="47"/>
      <c r="F46" s="89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20">
        <v>1547.28</v>
      </c>
      <c r="G47" s="161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20">
        <v>1547.28</v>
      </c>
      <c r="G48" s="161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20">
        <v>1547.28</v>
      </c>
      <c r="G49" s="161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80" t="s">
        <v>131</v>
      </c>
      <c r="C50" s="35" t="s">
        <v>70</v>
      </c>
      <c r="D50" s="8" t="s">
        <v>132</v>
      </c>
      <c r="E50" s="40"/>
      <c r="F50" s="120">
        <v>1547.28</v>
      </c>
      <c r="G50" s="161">
        <v>0</v>
      </c>
      <c r="H50" s="60"/>
      <c r="J50" s="43"/>
      <c r="K50" s="44"/>
      <c r="L50" s="45"/>
    </row>
    <row r="51" spans="1:12" ht="15" hidden="1" customHeight="1">
      <c r="A51" s="139"/>
      <c r="B51" s="429" t="s">
        <v>59</v>
      </c>
      <c r="C51" s="427"/>
      <c r="D51" s="427"/>
      <c r="E51" s="427"/>
      <c r="F51" s="428"/>
      <c r="G51" s="122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20">
        <v>793.61</v>
      </c>
      <c r="G52" s="161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8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20">
        <v>222.4</v>
      </c>
      <c r="G54" s="161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20">
        <v>76.25</v>
      </c>
      <c r="G55" s="161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20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20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20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20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7" t="s">
        <v>118</v>
      </c>
      <c r="C60" s="128" t="s">
        <v>42</v>
      </c>
      <c r="D60" s="126"/>
      <c r="E60" s="29"/>
      <c r="F60" s="120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7" t="s">
        <v>119</v>
      </c>
      <c r="C61" s="128" t="s">
        <v>42</v>
      </c>
      <c r="D61" s="126"/>
      <c r="E61" s="29"/>
      <c r="F61" s="120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393" t="s">
        <v>74</v>
      </c>
      <c r="C62" s="394"/>
      <c r="D62" s="394"/>
      <c r="E62" s="394"/>
      <c r="F62" s="395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6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49" t="s">
        <v>120</v>
      </c>
      <c r="C64" s="450"/>
      <c r="D64" s="451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30" t="s">
        <v>121</v>
      </c>
      <c r="C65" s="133" t="s">
        <v>123</v>
      </c>
      <c r="D65" s="79"/>
      <c r="E65" s="40"/>
      <c r="F65" s="120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30" t="s">
        <v>122</v>
      </c>
      <c r="C66" s="133" t="s">
        <v>39</v>
      </c>
      <c r="D66" s="79"/>
      <c r="E66" s="40"/>
      <c r="F66" s="120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4" t="s">
        <v>124</v>
      </c>
      <c r="C67" s="133"/>
      <c r="D67" s="79"/>
      <c r="E67" s="40"/>
      <c r="F67" s="120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4" t="s">
        <v>125</v>
      </c>
      <c r="C68" s="135" t="s">
        <v>126</v>
      </c>
      <c r="D68" s="131"/>
      <c r="E68" s="40"/>
      <c r="F68" s="162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393" t="s">
        <v>85</v>
      </c>
      <c r="C69" s="394"/>
      <c r="D69" s="394"/>
      <c r="E69" s="394"/>
      <c r="F69" s="394"/>
      <c r="G69" s="395"/>
      <c r="H69" s="60"/>
      <c r="J69" s="43"/>
      <c r="K69" s="44"/>
      <c r="L69" s="45"/>
    </row>
    <row r="70" spans="1:20" ht="15" customHeight="1">
      <c r="A70" s="16">
        <v>8</v>
      </c>
      <c r="B70" s="149" t="s">
        <v>133</v>
      </c>
      <c r="C70" s="35" t="s">
        <v>76</v>
      </c>
      <c r="D70" s="8" t="s">
        <v>77</v>
      </c>
      <c r="E70" s="34">
        <v>327.9</v>
      </c>
      <c r="F70" s="120">
        <v>2.1</v>
      </c>
      <c r="G70" s="111">
        <v>1896.72</v>
      </c>
      <c r="H70" s="104">
        <v>570.54999999999995</v>
      </c>
      <c r="J70" s="43"/>
      <c r="K70" s="44"/>
      <c r="L70" s="45"/>
    </row>
    <row r="71" spans="1:20" ht="30" customHeight="1">
      <c r="A71" s="16">
        <v>9</v>
      </c>
      <c r="B71" s="130" t="s">
        <v>127</v>
      </c>
      <c r="C71" s="35"/>
      <c r="D71" s="34"/>
      <c r="E71" s="34"/>
      <c r="F71" s="120">
        <v>1.63</v>
      </c>
      <c r="G71" s="111">
        <v>1472.22</v>
      </c>
      <c r="H71" s="105">
        <f>SUM(H18:H70)</f>
        <v>3958.42</v>
      </c>
      <c r="J71" s="72"/>
    </row>
    <row r="72" spans="1:20">
      <c r="A72" s="15"/>
      <c r="B72" s="136" t="s">
        <v>136</v>
      </c>
      <c r="C72" s="12"/>
      <c r="D72" s="8"/>
      <c r="E72" s="8"/>
      <c r="F72" s="76"/>
      <c r="G72" s="90">
        <f>SUM(G17+G20+G21+G24+G25+G43+G44+G70+G71)</f>
        <v>18317.52</v>
      </c>
      <c r="H72" s="57"/>
      <c r="J72" s="72"/>
    </row>
    <row r="73" spans="1:20">
      <c r="A73" s="77"/>
      <c r="B73" s="452" t="s">
        <v>86</v>
      </c>
      <c r="C73" s="452"/>
      <c r="D73" s="452"/>
      <c r="E73" s="8"/>
      <c r="F73" s="76"/>
      <c r="G73" s="40"/>
      <c r="H73" s="57"/>
      <c r="J73" s="72"/>
    </row>
    <row r="74" spans="1:20">
      <c r="A74" s="83"/>
      <c r="B74" s="245" t="s">
        <v>68</v>
      </c>
      <c r="C74" s="36"/>
      <c r="D74" s="84"/>
      <c r="E74" s="36">
        <v>1</v>
      </c>
      <c r="F74" s="36"/>
      <c r="G74" s="90">
        <v>0</v>
      </c>
    </row>
    <row r="75" spans="1:20">
      <c r="A75" s="16"/>
      <c r="B75" s="173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5" t="s">
        <v>69</v>
      </c>
      <c r="C76" s="49"/>
      <c r="D76" s="49"/>
      <c r="E76" s="49"/>
      <c r="F76" s="49"/>
      <c r="G76" s="91">
        <f>G72+G74</f>
        <v>18317.52</v>
      </c>
    </row>
    <row r="77" spans="1:20" ht="15.75">
      <c r="A77" s="376" t="s">
        <v>174</v>
      </c>
      <c r="B77" s="376"/>
      <c r="C77" s="376"/>
      <c r="D77" s="376"/>
      <c r="E77" s="376"/>
      <c r="F77" s="376"/>
      <c r="G77" s="376"/>
      <c r="H77" s="3"/>
      <c r="I77" s="10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54" t="s">
        <v>223</v>
      </c>
      <c r="C78" s="455"/>
      <c r="D78" s="455"/>
      <c r="E78" s="455"/>
      <c r="F78" s="455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53" t="s">
        <v>98</v>
      </c>
      <c r="C79" s="453"/>
      <c r="D79" s="453"/>
      <c r="E79" s="453"/>
      <c r="F79" s="453"/>
      <c r="G79" s="5"/>
      <c r="H79" s="5"/>
      <c r="I79" s="5"/>
      <c r="K79" s="5"/>
      <c r="L79" s="5"/>
      <c r="M79" s="5"/>
      <c r="N79" s="5"/>
      <c r="O79" s="5"/>
      <c r="P79" s="377"/>
      <c r="Q79" s="377"/>
      <c r="R79" s="377"/>
      <c r="S79" s="377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378" t="s">
        <v>9</v>
      </c>
      <c r="B81" s="378"/>
      <c r="C81" s="378"/>
      <c r="D81" s="378"/>
      <c r="E81" s="378"/>
      <c r="F81" s="378"/>
      <c r="G81" s="378"/>
    </row>
    <row r="82" spans="1:7" ht="15.75">
      <c r="A82" s="378" t="s">
        <v>10</v>
      </c>
      <c r="B82" s="378"/>
      <c r="C82" s="378"/>
      <c r="D82" s="378"/>
      <c r="E82" s="378"/>
      <c r="F82" s="378"/>
      <c r="G82" s="378"/>
    </row>
    <row r="83" spans="1:7" ht="15.75">
      <c r="A83" s="376" t="s">
        <v>11</v>
      </c>
      <c r="B83" s="376"/>
      <c r="C83" s="376"/>
      <c r="D83" s="376"/>
      <c r="E83" s="376"/>
      <c r="F83" s="376"/>
      <c r="G83" s="376"/>
    </row>
    <row r="84" spans="1:7" ht="15.75">
      <c r="A84" s="23"/>
    </row>
    <row r="85" spans="1:7" ht="15.75">
      <c r="A85" s="379" t="s">
        <v>12</v>
      </c>
      <c r="B85" s="379"/>
      <c r="C85" s="379"/>
      <c r="D85" s="379"/>
      <c r="E85" s="379"/>
      <c r="F85" s="379"/>
      <c r="G85" s="379"/>
    </row>
    <row r="86" spans="1:7" ht="15.75">
      <c r="A86" s="4"/>
    </row>
    <row r="87" spans="1:7" ht="15.75" customHeight="1">
      <c r="B87" s="98" t="s">
        <v>13</v>
      </c>
      <c r="C87" s="383" t="s">
        <v>154</v>
      </c>
      <c r="D87" s="383"/>
      <c r="E87" s="383"/>
      <c r="G87" s="63"/>
    </row>
    <row r="88" spans="1:7">
      <c r="A88" s="68"/>
      <c r="C88" s="381" t="s">
        <v>14</v>
      </c>
      <c r="D88" s="381"/>
      <c r="E88" s="381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8" t="s">
        <v>16</v>
      </c>
      <c r="C90" s="382"/>
      <c r="D90" s="382"/>
      <c r="E90" s="382"/>
      <c r="G90" s="63"/>
    </row>
    <row r="91" spans="1:7">
      <c r="A91" s="68"/>
      <c r="C91" s="377" t="s">
        <v>14</v>
      </c>
      <c r="D91" s="377"/>
      <c r="E91" s="377"/>
      <c r="G91" s="64" t="s">
        <v>15</v>
      </c>
    </row>
    <row r="92" spans="1:7">
      <c r="A92" s="97"/>
      <c r="C92" s="97"/>
      <c r="D92" s="97"/>
      <c r="E92" s="97"/>
      <c r="G92" s="65"/>
    </row>
    <row r="93" spans="1:7" ht="13.5" customHeight="1">
      <c r="A93" s="4" t="s">
        <v>17</v>
      </c>
    </row>
    <row r="94" spans="1:7">
      <c r="A94" s="388" t="s">
        <v>18</v>
      </c>
      <c r="B94" s="388"/>
      <c r="C94" s="388"/>
      <c r="D94" s="388"/>
      <c r="E94" s="388"/>
      <c r="F94" s="388"/>
      <c r="G94" s="388"/>
    </row>
    <row r="95" spans="1:7" ht="45.75" customHeight="1">
      <c r="A95" s="389" t="s">
        <v>19</v>
      </c>
      <c r="B95" s="389"/>
      <c r="C95" s="389"/>
      <c r="D95" s="389"/>
      <c r="E95" s="389"/>
      <c r="F95" s="389"/>
      <c r="G95" s="389"/>
    </row>
    <row r="96" spans="1:7" ht="31.5" customHeight="1">
      <c r="A96" s="389" t="s">
        <v>20</v>
      </c>
      <c r="B96" s="389"/>
      <c r="C96" s="389"/>
      <c r="D96" s="389"/>
      <c r="E96" s="389"/>
      <c r="F96" s="389"/>
      <c r="G96" s="389"/>
    </row>
    <row r="97" spans="1:7" ht="30.75" customHeight="1">
      <c r="A97" s="389" t="s">
        <v>25</v>
      </c>
      <c r="B97" s="389"/>
      <c r="C97" s="389"/>
      <c r="D97" s="389"/>
      <c r="E97" s="389"/>
      <c r="F97" s="389"/>
      <c r="G97" s="389"/>
    </row>
    <row r="98" spans="1:7" ht="16.5">
      <c r="A98" s="420" t="s">
        <v>24</v>
      </c>
      <c r="B98" s="420"/>
      <c r="C98" s="420"/>
      <c r="D98" s="420"/>
      <c r="E98" s="420"/>
      <c r="F98" s="420"/>
      <c r="G98" s="420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  <mergeCell ref="P79:S79"/>
    <mergeCell ref="A81:G81"/>
    <mergeCell ref="A82:G82"/>
    <mergeCell ref="A83:G83"/>
    <mergeCell ref="A85:G85"/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8"/>
  <sheetViews>
    <sheetView topLeftCell="A87" workbookViewId="0">
      <selection activeCell="A9" sqref="A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374" t="s">
        <v>269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1.5" customHeight="1">
      <c r="A4" s="373" t="s">
        <v>309</v>
      </c>
      <c r="B4" s="373"/>
      <c r="C4" s="373"/>
      <c r="D4" s="373"/>
      <c r="E4" s="373"/>
      <c r="F4" s="373"/>
      <c r="G4" s="373"/>
    </row>
    <row r="5" spans="1:11" ht="15.75" customHeight="1">
      <c r="A5" s="374" t="s">
        <v>270</v>
      </c>
      <c r="B5" s="391"/>
      <c r="C5" s="391"/>
      <c r="D5" s="391"/>
      <c r="E5" s="391"/>
      <c r="F5" s="391"/>
      <c r="G5" s="391"/>
      <c r="H5" s="2"/>
      <c r="I5" s="2"/>
      <c r="J5" s="2"/>
      <c r="K5" s="2"/>
    </row>
    <row r="6" spans="1:11" ht="15.75" customHeight="1">
      <c r="A6" s="2"/>
      <c r="B6" s="340"/>
      <c r="C6" s="340"/>
      <c r="D6" s="340"/>
      <c r="E6" s="340"/>
      <c r="F6" s="340"/>
      <c r="G6" s="85">
        <v>42735</v>
      </c>
      <c r="H6" s="2"/>
      <c r="I6" s="2"/>
      <c r="J6" s="2"/>
      <c r="K6" s="2"/>
    </row>
    <row r="7" spans="1:11" ht="15.75" customHeight="1">
      <c r="B7" s="342"/>
      <c r="C7" s="342"/>
      <c r="D7" s="342"/>
      <c r="E7" s="3"/>
      <c r="F7" s="3"/>
      <c r="H7" s="3"/>
      <c r="I7" s="3"/>
      <c r="J7" s="3"/>
      <c r="K7" s="3"/>
    </row>
    <row r="8" spans="1:11" ht="78.75" customHeight="1">
      <c r="A8" s="375" t="s">
        <v>333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390" t="s">
        <v>310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5.75" customHeight="1">
      <c r="A15" s="392" t="s">
        <v>84</v>
      </c>
      <c r="B15" s="392"/>
      <c r="C15" s="392"/>
      <c r="D15" s="392"/>
      <c r="E15" s="392"/>
      <c r="F15" s="392"/>
      <c r="G15" s="392"/>
      <c r="H15" s="11"/>
      <c r="I15" s="11"/>
      <c r="J15" s="11"/>
      <c r="K15" s="11"/>
    </row>
    <row r="16" spans="1:11" ht="15.75" customHeight="1">
      <c r="A16" s="392" t="s">
        <v>5</v>
      </c>
      <c r="B16" s="392"/>
      <c r="C16" s="392"/>
      <c r="D16" s="392"/>
      <c r="E16" s="392"/>
      <c r="F16" s="392"/>
      <c r="G16" s="392"/>
      <c r="H16" s="11"/>
      <c r="I16" s="11"/>
      <c r="J16" s="11"/>
      <c r="K16" s="11"/>
    </row>
    <row r="17" spans="1:11" ht="15.75" customHeight="1">
      <c r="A17" s="79">
        <v>1</v>
      </c>
      <c r="B17" s="114" t="s">
        <v>229</v>
      </c>
      <c r="C17" s="138" t="s">
        <v>271</v>
      </c>
      <c r="D17" s="114" t="s">
        <v>272</v>
      </c>
      <c r="E17" s="345"/>
      <c r="F17" s="110">
        <v>175.38</v>
      </c>
      <c r="G17" s="351">
        <v>2961.19</v>
      </c>
      <c r="H17" s="11"/>
      <c r="I17" s="11"/>
      <c r="J17" s="11"/>
      <c r="K17" s="11"/>
    </row>
    <row r="18" spans="1:11" ht="15.75" customHeight="1">
      <c r="A18" s="79">
        <v>2</v>
      </c>
      <c r="B18" s="114" t="s">
        <v>254</v>
      </c>
      <c r="C18" s="138" t="s">
        <v>271</v>
      </c>
      <c r="D18" s="114" t="s">
        <v>273</v>
      </c>
      <c r="E18" s="345"/>
      <c r="F18" s="110">
        <v>175.38</v>
      </c>
      <c r="G18" s="351">
        <v>7896.5</v>
      </c>
      <c r="H18" s="59"/>
      <c r="I18" s="11"/>
      <c r="J18" s="11"/>
      <c r="K18" s="11"/>
    </row>
    <row r="19" spans="1:11" ht="15.75" customHeight="1">
      <c r="A19" s="79">
        <v>3</v>
      </c>
      <c r="B19" s="114" t="s">
        <v>255</v>
      </c>
      <c r="C19" s="138" t="s">
        <v>271</v>
      </c>
      <c r="D19" s="114" t="s">
        <v>274</v>
      </c>
      <c r="E19" s="345"/>
      <c r="F19" s="110">
        <v>504.5</v>
      </c>
      <c r="G19" s="351">
        <v>6552.45</v>
      </c>
      <c r="H19" s="59"/>
      <c r="I19" s="11"/>
      <c r="J19" s="11"/>
      <c r="K19" s="11"/>
    </row>
    <row r="20" spans="1:11" ht="15.75" hidden="1" customHeight="1">
      <c r="A20" s="79"/>
      <c r="B20" s="114" t="s">
        <v>275</v>
      </c>
      <c r="C20" s="138" t="s">
        <v>276</v>
      </c>
      <c r="D20" s="114" t="s">
        <v>277</v>
      </c>
      <c r="E20" s="345"/>
      <c r="F20" s="110">
        <v>170.16</v>
      </c>
      <c r="G20" s="351">
        <v>0</v>
      </c>
      <c r="H20" s="59"/>
      <c r="I20" s="11"/>
      <c r="J20" s="11"/>
      <c r="K20" s="11"/>
    </row>
    <row r="21" spans="1:11" ht="15.75" hidden="1" customHeight="1">
      <c r="A21" s="79">
        <v>4</v>
      </c>
      <c r="B21" s="114" t="s">
        <v>280</v>
      </c>
      <c r="C21" s="138" t="s">
        <v>271</v>
      </c>
      <c r="D21" s="114" t="s">
        <v>71</v>
      </c>
      <c r="E21" s="345"/>
      <c r="F21" s="110">
        <v>217.88</v>
      </c>
      <c r="G21" s="351">
        <v>0</v>
      </c>
      <c r="H21" s="59"/>
      <c r="I21" s="11"/>
      <c r="J21" s="11"/>
      <c r="K21" s="11"/>
    </row>
    <row r="22" spans="1:11" ht="15.75" hidden="1" customHeight="1">
      <c r="A22" s="79">
        <v>5</v>
      </c>
      <c r="B22" s="114" t="s">
        <v>281</v>
      </c>
      <c r="C22" s="138" t="s">
        <v>271</v>
      </c>
      <c r="D22" s="114" t="s">
        <v>71</v>
      </c>
      <c r="E22" s="345"/>
      <c r="F22" s="110">
        <v>216.12</v>
      </c>
      <c r="G22" s="351">
        <v>0</v>
      </c>
      <c r="H22" s="59"/>
      <c r="I22" s="11"/>
      <c r="J22" s="11"/>
      <c r="K22" s="11"/>
    </row>
    <row r="23" spans="1:11" ht="15.75" hidden="1" customHeight="1">
      <c r="A23" s="79"/>
      <c r="B23" s="114" t="s">
        <v>282</v>
      </c>
      <c r="C23" s="138" t="s">
        <v>70</v>
      </c>
      <c r="D23" s="114" t="s">
        <v>277</v>
      </c>
      <c r="E23" s="345"/>
      <c r="F23" s="110">
        <v>269.26</v>
      </c>
      <c r="G23" s="351">
        <v>0</v>
      </c>
      <c r="H23" s="59"/>
      <c r="I23" s="11"/>
      <c r="J23" s="11"/>
      <c r="K23" s="11"/>
    </row>
    <row r="24" spans="1:11" ht="15.75" hidden="1" customHeight="1">
      <c r="A24" s="79"/>
      <c r="B24" s="114" t="s">
        <v>283</v>
      </c>
      <c r="C24" s="138" t="s">
        <v>70</v>
      </c>
      <c r="D24" s="114" t="s">
        <v>277</v>
      </c>
      <c r="E24" s="345"/>
      <c r="F24" s="110">
        <v>44.29</v>
      </c>
      <c r="G24" s="351">
        <v>0</v>
      </c>
      <c r="H24" s="59"/>
      <c r="I24" s="11"/>
      <c r="J24" s="11"/>
      <c r="K24" s="11"/>
    </row>
    <row r="25" spans="1:11" ht="15.75" hidden="1" customHeight="1">
      <c r="A25" s="79"/>
      <c r="B25" s="114" t="s">
        <v>278</v>
      </c>
      <c r="C25" s="138" t="s">
        <v>70</v>
      </c>
      <c r="D25" s="114" t="s">
        <v>279</v>
      </c>
      <c r="E25" s="345"/>
      <c r="F25" s="110">
        <v>389.72</v>
      </c>
      <c r="G25" s="351">
        <v>0</v>
      </c>
      <c r="H25" s="59"/>
      <c r="I25" s="11"/>
      <c r="J25" s="11"/>
      <c r="K25" s="11"/>
    </row>
    <row r="26" spans="1:11" ht="15.75" hidden="1" customHeight="1">
      <c r="A26" s="139">
        <v>6</v>
      </c>
      <c r="B26" s="114" t="s">
        <v>285</v>
      </c>
      <c r="C26" s="138" t="s">
        <v>70</v>
      </c>
      <c r="D26" s="114" t="s">
        <v>71</v>
      </c>
      <c r="E26" s="39">
        <v>506.1</v>
      </c>
      <c r="F26" s="110">
        <v>216.12</v>
      </c>
      <c r="G26" s="40">
        <v>0</v>
      </c>
      <c r="H26" s="59"/>
      <c r="I26" s="11"/>
      <c r="J26" s="11"/>
      <c r="K26" s="11"/>
    </row>
    <row r="27" spans="1:11" ht="15.75" hidden="1" customHeight="1">
      <c r="A27" s="139"/>
      <c r="B27" s="114" t="s">
        <v>284</v>
      </c>
      <c r="C27" s="138" t="s">
        <v>70</v>
      </c>
      <c r="D27" s="114" t="s">
        <v>277</v>
      </c>
      <c r="E27" s="39"/>
      <c r="F27" s="110">
        <v>520.79999999999995</v>
      </c>
      <c r="G27" s="40">
        <v>0</v>
      </c>
      <c r="H27" s="59"/>
      <c r="I27" s="11"/>
      <c r="J27" s="11"/>
      <c r="K27" s="11"/>
    </row>
    <row r="28" spans="1:11" ht="15.75" customHeight="1">
      <c r="A28" s="139">
        <v>4</v>
      </c>
      <c r="B28" s="114" t="s">
        <v>104</v>
      </c>
      <c r="C28" s="138" t="s">
        <v>42</v>
      </c>
      <c r="D28" s="114" t="s">
        <v>29</v>
      </c>
      <c r="E28" s="39"/>
      <c r="F28" s="110">
        <v>147.03</v>
      </c>
      <c r="G28" s="40">
        <v>447.22</v>
      </c>
      <c r="H28" s="59"/>
      <c r="I28" s="11"/>
      <c r="J28" s="11"/>
      <c r="K28" s="11"/>
    </row>
    <row r="29" spans="1:11" ht="15.75" customHeight="1">
      <c r="A29" s="139">
        <v>5</v>
      </c>
      <c r="B29" s="27" t="s">
        <v>27</v>
      </c>
      <c r="C29" s="28" t="s">
        <v>28</v>
      </c>
      <c r="D29" s="79"/>
      <c r="E29" s="39">
        <v>506.1</v>
      </c>
      <c r="F29" s="110">
        <v>3.33</v>
      </c>
      <c r="G29" s="40">
        <v>17191.46</v>
      </c>
      <c r="H29" s="59"/>
      <c r="I29" s="11"/>
      <c r="J29" s="11"/>
      <c r="K29" s="11"/>
    </row>
    <row r="30" spans="1:11" ht="15.75" customHeight="1">
      <c r="A30" s="392" t="s">
        <v>191</v>
      </c>
      <c r="B30" s="392"/>
      <c r="C30" s="392"/>
      <c r="D30" s="392"/>
      <c r="E30" s="392"/>
      <c r="F30" s="392"/>
      <c r="G30" s="392"/>
      <c r="H30" s="59"/>
      <c r="I30" s="11"/>
      <c r="J30" s="11"/>
      <c r="K30" s="11"/>
    </row>
    <row r="31" spans="1:11" ht="15.75" hidden="1" customHeight="1">
      <c r="A31" s="139"/>
      <c r="B31" s="172" t="s">
        <v>36</v>
      </c>
      <c r="C31" s="172"/>
      <c r="D31" s="172"/>
      <c r="E31" s="172"/>
      <c r="F31" s="172"/>
      <c r="G31" s="40"/>
      <c r="H31" s="59"/>
      <c r="I31" s="11"/>
      <c r="J31" s="11"/>
      <c r="K31" s="11"/>
    </row>
    <row r="32" spans="1:11" ht="15.75" hidden="1" customHeight="1">
      <c r="A32" s="139">
        <v>2</v>
      </c>
      <c r="B32" s="114" t="s">
        <v>286</v>
      </c>
      <c r="C32" s="138" t="s">
        <v>287</v>
      </c>
      <c r="D32" s="114" t="s">
        <v>288</v>
      </c>
      <c r="E32" s="31">
        <v>2.31</v>
      </c>
      <c r="F32" s="110">
        <v>155.88999999999999</v>
      </c>
      <c r="G32" s="30">
        <v>0</v>
      </c>
      <c r="H32" s="59"/>
      <c r="I32" s="11"/>
      <c r="J32" s="11"/>
      <c r="K32" s="11"/>
    </row>
    <row r="33" spans="1:12" ht="31.5" hidden="1" customHeight="1">
      <c r="A33" s="139">
        <v>3</v>
      </c>
      <c r="B33" s="114" t="s">
        <v>289</v>
      </c>
      <c r="C33" s="138" t="s">
        <v>287</v>
      </c>
      <c r="D33" s="114" t="s">
        <v>290</v>
      </c>
      <c r="E33" s="30">
        <f>0.0024*3*4.5</f>
        <v>3.2399999999999998E-2</v>
      </c>
      <c r="F33" s="110">
        <v>258.63</v>
      </c>
      <c r="G33" s="40">
        <v>0</v>
      </c>
      <c r="H33" s="59"/>
      <c r="I33" s="11"/>
      <c r="J33" s="11"/>
      <c r="K33" s="11"/>
    </row>
    <row r="34" spans="1:12" ht="15.75" hidden="1" customHeight="1">
      <c r="A34" s="139">
        <v>4</v>
      </c>
      <c r="B34" s="114" t="s">
        <v>35</v>
      </c>
      <c r="C34" s="138" t="s">
        <v>287</v>
      </c>
      <c r="D34" s="114" t="s">
        <v>71</v>
      </c>
      <c r="E34" s="37">
        <v>0</v>
      </c>
      <c r="F34" s="110">
        <v>3020.33</v>
      </c>
      <c r="G34" s="40">
        <v>0</v>
      </c>
      <c r="H34" s="59"/>
      <c r="I34" s="11"/>
      <c r="J34" s="11"/>
      <c r="K34" s="11"/>
    </row>
    <row r="35" spans="1:12" ht="15.75" hidden="1" customHeight="1">
      <c r="A35" s="139">
        <v>5</v>
      </c>
      <c r="B35" s="114" t="s">
        <v>291</v>
      </c>
      <c r="C35" s="138" t="s">
        <v>39</v>
      </c>
      <c r="D35" s="114" t="s">
        <v>103</v>
      </c>
      <c r="E35" s="37">
        <v>0</v>
      </c>
      <c r="F35" s="110">
        <v>56.69</v>
      </c>
      <c r="G35" s="40">
        <v>0</v>
      </c>
      <c r="H35" s="60"/>
    </row>
    <row r="36" spans="1:12" ht="15.75" hidden="1" customHeight="1">
      <c r="A36" s="139">
        <v>4</v>
      </c>
      <c r="B36" s="114" t="s">
        <v>105</v>
      </c>
      <c r="C36" s="138" t="s">
        <v>42</v>
      </c>
      <c r="D36" s="114" t="s">
        <v>107</v>
      </c>
      <c r="E36" s="30">
        <v>3.75</v>
      </c>
      <c r="F36" s="110">
        <v>191.32</v>
      </c>
      <c r="G36" s="30">
        <v>0</v>
      </c>
      <c r="H36" s="60"/>
    </row>
    <row r="37" spans="1:12" ht="15.75" hidden="1" customHeight="1">
      <c r="A37" s="79">
        <v>8</v>
      </c>
      <c r="B37" s="114" t="s">
        <v>106</v>
      </c>
      <c r="C37" s="138" t="s">
        <v>41</v>
      </c>
      <c r="D37" s="114" t="s">
        <v>107</v>
      </c>
      <c r="E37" s="30"/>
      <c r="F37" s="110">
        <v>1136.32</v>
      </c>
      <c r="G37" s="30">
        <v>0</v>
      </c>
      <c r="H37" s="60"/>
    </row>
    <row r="38" spans="1:12" ht="15.75" customHeight="1">
      <c r="A38" s="139"/>
      <c r="B38" s="158" t="s">
        <v>6</v>
      </c>
      <c r="C38" s="158"/>
      <c r="D38" s="158"/>
      <c r="E38" s="30"/>
      <c r="F38" s="31"/>
      <c r="G38" s="40"/>
      <c r="H38" s="60"/>
    </row>
    <row r="39" spans="1:12" ht="15.75" customHeight="1">
      <c r="A39" s="117">
        <v>6</v>
      </c>
      <c r="B39" s="118" t="s">
        <v>32</v>
      </c>
      <c r="C39" s="138" t="s">
        <v>41</v>
      </c>
      <c r="D39" s="114"/>
      <c r="E39" s="30">
        <v>0</v>
      </c>
      <c r="F39" s="110">
        <v>1527.22</v>
      </c>
      <c r="G39" s="30">
        <v>2545.37</v>
      </c>
      <c r="H39" s="60"/>
    </row>
    <row r="40" spans="1:12" ht="15.75" customHeight="1">
      <c r="A40" s="117">
        <v>7</v>
      </c>
      <c r="B40" s="118" t="s">
        <v>311</v>
      </c>
      <c r="C40" s="352" t="s">
        <v>37</v>
      </c>
      <c r="D40" s="118" t="s">
        <v>312</v>
      </c>
      <c r="E40" s="30"/>
      <c r="F40" s="119">
        <v>2102.71</v>
      </c>
      <c r="G40" s="30">
        <v>2081.6799999999998</v>
      </c>
      <c r="H40" s="60"/>
    </row>
    <row r="41" spans="1:12" ht="15.75" customHeight="1">
      <c r="A41" s="117">
        <v>8</v>
      </c>
      <c r="B41" s="118" t="s">
        <v>313</v>
      </c>
      <c r="C41" s="352" t="s">
        <v>37</v>
      </c>
      <c r="D41" s="114" t="s">
        <v>292</v>
      </c>
      <c r="E41" s="30"/>
      <c r="F41" s="110">
        <v>2102.71</v>
      </c>
      <c r="G41" s="30">
        <v>3027.9</v>
      </c>
      <c r="H41" s="60"/>
    </row>
    <row r="42" spans="1:12" ht="15.75" hidden="1" customHeight="1">
      <c r="A42" s="117">
        <v>7</v>
      </c>
      <c r="B42" s="114" t="s">
        <v>261</v>
      </c>
      <c r="C42" s="138" t="s">
        <v>314</v>
      </c>
      <c r="D42" s="114" t="s">
        <v>315</v>
      </c>
      <c r="E42" s="30">
        <v>0</v>
      </c>
      <c r="F42" s="110">
        <v>199.44</v>
      </c>
      <c r="G42" s="30">
        <v>0</v>
      </c>
      <c r="H42" s="60"/>
    </row>
    <row r="43" spans="1:12" ht="15.75" customHeight="1">
      <c r="A43" s="117">
        <v>9</v>
      </c>
      <c r="B43" s="114" t="s">
        <v>110</v>
      </c>
      <c r="C43" s="138" t="s">
        <v>37</v>
      </c>
      <c r="D43" s="114" t="s">
        <v>293</v>
      </c>
      <c r="E43" s="30">
        <v>0</v>
      </c>
      <c r="F43" s="110">
        <v>350.75</v>
      </c>
      <c r="G43" s="30">
        <v>2608.13</v>
      </c>
      <c r="H43" s="60"/>
    </row>
    <row r="44" spans="1:12" ht="47.25" customHeight="1">
      <c r="A44" s="117">
        <v>10</v>
      </c>
      <c r="B44" s="114" t="s">
        <v>158</v>
      </c>
      <c r="C44" s="138" t="s">
        <v>287</v>
      </c>
      <c r="D44" s="114" t="s">
        <v>316</v>
      </c>
      <c r="E44" s="30"/>
      <c r="F44" s="110">
        <v>5803.28</v>
      </c>
      <c r="G44" s="30">
        <v>2075.9499999999998</v>
      </c>
      <c r="H44" s="60"/>
      <c r="J44" s="43"/>
      <c r="K44" s="44"/>
      <c r="L44" s="45"/>
    </row>
    <row r="45" spans="1:12" ht="15.75" customHeight="1">
      <c r="A45" s="117">
        <v>11</v>
      </c>
      <c r="B45" s="114" t="s">
        <v>294</v>
      </c>
      <c r="C45" s="138" t="s">
        <v>287</v>
      </c>
      <c r="D45" s="114" t="s">
        <v>114</v>
      </c>
      <c r="E45" s="30"/>
      <c r="F45" s="110">
        <v>428.7</v>
      </c>
      <c r="G45" s="30">
        <v>418.24</v>
      </c>
      <c r="H45" s="60"/>
      <c r="J45" s="43"/>
      <c r="K45" s="44"/>
      <c r="L45" s="45"/>
    </row>
    <row r="46" spans="1:12" ht="15.75" customHeight="1">
      <c r="A46" s="117">
        <v>12</v>
      </c>
      <c r="B46" s="118" t="s">
        <v>115</v>
      </c>
      <c r="C46" s="352" t="s">
        <v>42</v>
      </c>
      <c r="D46" s="118"/>
      <c r="E46" s="30">
        <v>0</v>
      </c>
      <c r="F46" s="119">
        <v>798</v>
      </c>
      <c r="G46" s="30">
        <v>119.7</v>
      </c>
      <c r="H46" s="60"/>
      <c r="J46" s="43"/>
      <c r="K46" s="44"/>
      <c r="L46" s="45"/>
    </row>
    <row r="47" spans="1:12" ht="15.75" customHeight="1">
      <c r="A47" s="393" t="s">
        <v>95</v>
      </c>
      <c r="B47" s="394"/>
      <c r="C47" s="394"/>
      <c r="D47" s="394"/>
      <c r="E47" s="394"/>
      <c r="F47" s="394"/>
      <c r="G47" s="395"/>
      <c r="H47" s="60"/>
      <c r="J47" s="43"/>
      <c r="K47" s="44"/>
      <c r="L47" s="45"/>
    </row>
    <row r="48" spans="1:12" ht="15.75" hidden="1" customHeight="1">
      <c r="A48" s="139">
        <v>15</v>
      </c>
      <c r="B48" s="114" t="s">
        <v>317</v>
      </c>
      <c r="C48" s="138" t="s">
        <v>287</v>
      </c>
      <c r="D48" s="114" t="s">
        <v>57</v>
      </c>
      <c r="E48" s="40">
        <v>0.42</v>
      </c>
      <c r="F48" s="123">
        <v>849.49</v>
      </c>
      <c r="G48" s="42">
        <v>0</v>
      </c>
      <c r="H48" s="60"/>
      <c r="J48" s="43"/>
      <c r="K48" s="44"/>
      <c r="L48" s="45"/>
    </row>
    <row r="49" spans="1:12" ht="15.75" hidden="1" customHeight="1">
      <c r="A49" s="139"/>
      <c r="B49" s="114" t="s">
        <v>46</v>
      </c>
      <c r="C49" s="138" t="s">
        <v>287</v>
      </c>
      <c r="D49" s="114" t="s">
        <v>57</v>
      </c>
      <c r="E49" s="40"/>
      <c r="F49" s="123">
        <v>579.48</v>
      </c>
      <c r="G49" s="42">
        <v>0</v>
      </c>
      <c r="H49" s="60"/>
      <c r="J49" s="43"/>
      <c r="K49" s="44"/>
      <c r="L49" s="45"/>
    </row>
    <row r="50" spans="1:12" ht="15.75" hidden="1" customHeight="1">
      <c r="A50" s="139">
        <v>16</v>
      </c>
      <c r="B50" s="114" t="s">
        <v>47</v>
      </c>
      <c r="C50" s="138" t="s">
        <v>287</v>
      </c>
      <c r="D50" s="114" t="s">
        <v>57</v>
      </c>
      <c r="E50" s="40">
        <v>1.35</v>
      </c>
      <c r="F50" s="123">
        <v>579.48</v>
      </c>
      <c r="G50" s="42">
        <v>0</v>
      </c>
      <c r="H50" s="60"/>
      <c r="J50" s="43"/>
      <c r="K50" s="44"/>
      <c r="L50" s="45"/>
    </row>
    <row r="51" spans="1:12" ht="15.75" hidden="1" customHeight="1">
      <c r="A51" s="139">
        <v>17</v>
      </c>
      <c r="B51" s="114" t="s">
        <v>48</v>
      </c>
      <c r="C51" s="138" t="s">
        <v>287</v>
      </c>
      <c r="D51" s="114" t="s">
        <v>57</v>
      </c>
      <c r="E51" s="40">
        <v>0.03</v>
      </c>
      <c r="F51" s="123">
        <v>606.77</v>
      </c>
      <c r="G51" s="42">
        <v>0</v>
      </c>
      <c r="H51" s="60"/>
      <c r="J51" s="43"/>
      <c r="K51" s="44"/>
      <c r="L51" s="45"/>
    </row>
    <row r="52" spans="1:12" ht="15.75" customHeight="1">
      <c r="A52" s="139">
        <v>13</v>
      </c>
      <c r="B52" s="114" t="s">
        <v>80</v>
      </c>
      <c r="C52" s="138" t="s">
        <v>287</v>
      </c>
      <c r="D52" s="114" t="s">
        <v>295</v>
      </c>
      <c r="E52" s="40">
        <v>0.22</v>
      </c>
      <c r="F52" s="123">
        <v>1213.55</v>
      </c>
      <c r="G52" s="30">
        <v>1637.44</v>
      </c>
      <c r="H52" s="60"/>
      <c r="J52" s="43"/>
      <c r="K52" s="44"/>
      <c r="L52" s="45"/>
    </row>
    <row r="53" spans="1:12" ht="30.75" hidden="1" customHeight="1">
      <c r="A53" s="139">
        <v>13</v>
      </c>
      <c r="B53" s="114" t="s">
        <v>296</v>
      </c>
      <c r="C53" s="138" t="s">
        <v>287</v>
      </c>
      <c r="D53" s="114" t="s">
        <v>57</v>
      </c>
      <c r="E53" s="40">
        <v>0.22</v>
      </c>
      <c r="F53" s="123">
        <v>1213.55</v>
      </c>
      <c r="G53" s="42">
        <v>0</v>
      </c>
      <c r="H53" s="60"/>
      <c r="J53" s="43"/>
      <c r="K53" s="44"/>
      <c r="L53" s="45"/>
    </row>
    <row r="54" spans="1:12" ht="30.75" hidden="1" customHeight="1">
      <c r="A54" s="139">
        <v>14</v>
      </c>
      <c r="B54" s="114" t="s">
        <v>297</v>
      </c>
      <c r="C54" s="138" t="s">
        <v>51</v>
      </c>
      <c r="D54" s="114" t="s">
        <v>57</v>
      </c>
      <c r="E54" s="40">
        <v>0.02</v>
      </c>
      <c r="F54" s="123">
        <v>2730.49</v>
      </c>
      <c r="G54" s="42">
        <v>0</v>
      </c>
      <c r="H54" s="60"/>
      <c r="J54" s="43"/>
      <c r="K54" s="44"/>
      <c r="L54" s="45"/>
    </row>
    <row r="55" spans="1:12" ht="15.75" hidden="1" customHeight="1">
      <c r="A55" s="139">
        <v>15</v>
      </c>
      <c r="B55" s="114" t="s">
        <v>52</v>
      </c>
      <c r="C55" s="138" t="s">
        <v>53</v>
      </c>
      <c r="D55" s="114" t="s">
        <v>57</v>
      </c>
      <c r="E55" s="40">
        <v>0.01</v>
      </c>
      <c r="F55" s="123">
        <v>5652.13</v>
      </c>
      <c r="G55" s="42">
        <v>0</v>
      </c>
      <c r="H55" s="60"/>
      <c r="J55" s="43"/>
      <c r="K55" s="44"/>
      <c r="L55" s="45"/>
    </row>
    <row r="56" spans="1:12" ht="15.75" hidden="1" customHeight="1">
      <c r="A56" s="139">
        <v>23</v>
      </c>
      <c r="B56" s="114" t="s">
        <v>56</v>
      </c>
      <c r="C56" s="138" t="s">
        <v>298</v>
      </c>
      <c r="D56" s="114" t="s">
        <v>116</v>
      </c>
      <c r="E56" s="40">
        <v>8</v>
      </c>
      <c r="F56" s="125">
        <v>65.67</v>
      </c>
      <c r="G56" s="30">
        <v>0</v>
      </c>
      <c r="H56" s="60"/>
      <c r="J56" s="43"/>
      <c r="K56" s="44"/>
      <c r="L56" s="45"/>
    </row>
    <row r="57" spans="1:12" ht="15.75" customHeight="1">
      <c r="A57" s="393" t="s">
        <v>89</v>
      </c>
      <c r="B57" s="394"/>
      <c r="C57" s="394"/>
      <c r="D57" s="394"/>
      <c r="E57" s="394"/>
      <c r="F57" s="394"/>
      <c r="G57" s="395"/>
      <c r="H57" s="60"/>
      <c r="J57" s="43"/>
      <c r="K57" s="44"/>
      <c r="L57" s="45"/>
    </row>
    <row r="58" spans="1:12" ht="15.75" customHeight="1">
      <c r="A58" s="283"/>
      <c r="B58" s="157" t="s">
        <v>58</v>
      </c>
      <c r="C58" s="35"/>
      <c r="D58" s="34"/>
      <c r="E58" s="34"/>
      <c r="F58" s="79"/>
      <c r="G58" s="40"/>
      <c r="H58" s="60"/>
      <c r="J58" s="43"/>
      <c r="K58" s="44"/>
      <c r="L58" s="45"/>
    </row>
    <row r="59" spans="1:12" ht="31.5" customHeight="1">
      <c r="A59" s="139">
        <v>14</v>
      </c>
      <c r="B59" s="114" t="s">
        <v>299</v>
      </c>
      <c r="C59" s="138" t="s">
        <v>271</v>
      </c>
      <c r="D59" s="114" t="s">
        <v>300</v>
      </c>
      <c r="E59" s="40">
        <v>0</v>
      </c>
      <c r="F59" s="123">
        <v>1547.28</v>
      </c>
      <c r="G59" s="42">
        <v>2118.23</v>
      </c>
      <c r="H59" s="60"/>
      <c r="J59" s="43"/>
      <c r="K59" s="44"/>
      <c r="L59" s="45"/>
    </row>
    <row r="60" spans="1:12" ht="15.75" customHeight="1">
      <c r="A60" s="139">
        <v>15</v>
      </c>
      <c r="B60" s="114" t="s">
        <v>318</v>
      </c>
      <c r="C60" s="138" t="s">
        <v>271</v>
      </c>
      <c r="D60" s="114" t="s">
        <v>300</v>
      </c>
      <c r="E60" s="40"/>
      <c r="F60" s="110">
        <v>1547.28</v>
      </c>
      <c r="G60" s="42">
        <v>866.48</v>
      </c>
      <c r="H60" s="60"/>
      <c r="J60" s="43"/>
      <c r="K60" s="44"/>
      <c r="L60" s="45"/>
    </row>
    <row r="61" spans="1:12" ht="15.75" hidden="1" customHeight="1">
      <c r="A61" s="139"/>
      <c r="B61" s="114" t="s">
        <v>319</v>
      </c>
      <c r="C61" s="138" t="s">
        <v>320</v>
      </c>
      <c r="D61" s="114" t="s">
        <v>57</v>
      </c>
      <c r="E61" s="40"/>
      <c r="F61" s="119">
        <v>180.78</v>
      </c>
      <c r="G61" s="42">
        <v>0</v>
      </c>
      <c r="H61" s="60"/>
      <c r="J61" s="43"/>
      <c r="K61" s="44"/>
      <c r="L61" s="45"/>
    </row>
    <row r="62" spans="1:12" ht="15.75" customHeight="1">
      <c r="A62" s="139"/>
      <c r="B62" s="345" t="s">
        <v>59</v>
      </c>
      <c r="C62" s="345"/>
      <c r="D62" s="345"/>
      <c r="E62" s="345"/>
      <c r="F62" s="345"/>
      <c r="G62" s="122"/>
      <c r="H62" s="60"/>
      <c r="J62" s="43"/>
      <c r="K62" s="44"/>
      <c r="L62" s="45"/>
    </row>
    <row r="63" spans="1:12" ht="15.75" hidden="1" customHeight="1">
      <c r="A63" s="139">
        <v>27</v>
      </c>
      <c r="B63" s="354" t="s">
        <v>60</v>
      </c>
      <c r="C63" s="138" t="s">
        <v>271</v>
      </c>
      <c r="D63" s="114" t="s">
        <v>71</v>
      </c>
      <c r="E63" s="355">
        <v>0</v>
      </c>
      <c r="F63" s="123">
        <v>793.61</v>
      </c>
      <c r="G63" s="42">
        <f>E63/2</f>
        <v>0</v>
      </c>
      <c r="H63" s="60"/>
      <c r="J63" s="43"/>
      <c r="K63" s="44"/>
      <c r="L63" s="45"/>
    </row>
    <row r="64" spans="1:12" ht="15.75" customHeight="1">
      <c r="A64" s="139">
        <v>16</v>
      </c>
      <c r="B64" s="353" t="s">
        <v>264</v>
      </c>
      <c r="C64" s="281" t="s">
        <v>30</v>
      </c>
      <c r="D64" s="114" t="s">
        <v>38</v>
      </c>
      <c r="E64" s="355"/>
      <c r="F64" s="363">
        <v>2.5960000000000001</v>
      </c>
      <c r="G64" s="42">
        <v>700.92</v>
      </c>
      <c r="H64" s="60"/>
      <c r="J64" s="43"/>
      <c r="K64" s="44"/>
      <c r="L64" s="45"/>
    </row>
    <row r="65" spans="1:20" ht="15.75" hidden="1" customHeight="1">
      <c r="A65" s="139"/>
      <c r="B65" s="345" t="s">
        <v>61</v>
      </c>
      <c r="C65" s="35"/>
      <c r="D65" s="132"/>
      <c r="E65" s="34"/>
      <c r="F65" s="79"/>
      <c r="G65" s="40"/>
      <c r="H65" s="60"/>
      <c r="J65" s="43"/>
    </row>
    <row r="66" spans="1:20" ht="15.75" hidden="1" customHeight="1">
      <c r="A66" s="139">
        <v>17</v>
      </c>
      <c r="B66" s="356" t="s">
        <v>62</v>
      </c>
      <c r="C66" s="133" t="s">
        <v>298</v>
      </c>
      <c r="D66" s="132" t="s">
        <v>107</v>
      </c>
      <c r="E66" s="40">
        <v>0</v>
      </c>
      <c r="F66" s="123">
        <v>222.4</v>
      </c>
      <c r="G66" s="42">
        <v>0</v>
      </c>
    </row>
    <row r="67" spans="1:20" ht="15.75" hidden="1" customHeight="1">
      <c r="A67" s="79">
        <v>29</v>
      </c>
      <c r="B67" s="356" t="s">
        <v>63</v>
      </c>
      <c r="C67" s="133" t="s">
        <v>298</v>
      </c>
      <c r="D67" s="132" t="s">
        <v>107</v>
      </c>
      <c r="E67" s="40">
        <v>0</v>
      </c>
      <c r="F67" s="123">
        <v>76.25</v>
      </c>
      <c r="G67" s="42">
        <v>0</v>
      </c>
    </row>
    <row r="68" spans="1:20" ht="15.75" hidden="1" customHeight="1">
      <c r="A68" s="79">
        <v>8</v>
      </c>
      <c r="B68" s="356" t="s">
        <v>64</v>
      </c>
      <c r="C68" s="135" t="s">
        <v>301</v>
      </c>
      <c r="D68" s="132" t="s">
        <v>71</v>
      </c>
      <c r="E68" s="40">
        <v>13.47</v>
      </c>
      <c r="F68" s="123">
        <v>212.15</v>
      </c>
      <c r="G68" s="40">
        <v>0</v>
      </c>
    </row>
    <row r="69" spans="1:20" ht="15.75" hidden="1" customHeight="1">
      <c r="A69" s="79">
        <v>9</v>
      </c>
      <c r="B69" s="356" t="s">
        <v>65</v>
      </c>
      <c r="C69" s="133" t="s">
        <v>302</v>
      </c>
      <c r="D69" s="132"/>
      <c r="E69" s="40">
        <v>1.35</v>
      </c>
      <c r="F69" s="123">
        <v>165.21</v>
      </c>
      <c r="G69" s="40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0"/>
    </row>
    <row r="70" spans="1:20" ht="15.75" hidden="1" customHeight="1">
      <c r="A70" s="79">
        <v>10</v>
      </c>
      <c r="B70" s="356" t="s">
        <v>66</v>
      </c>
      <c r="C70" s="133" t="s">
        <v>126</v>
      </c>
      <c r="D70" s="132" t="s">
        <v>71</v>
      </c>
      <c r="E70" s="40">
        <v>0</v>
      </c>
      <c r="F70" s="123">
        <v>2074.63</v>
      </c>
      <c r="G70" s="40">
        <v>0</v>
      </c>
      <c r="H70" s="66"/>
      <c r="I70" s="66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 hidden="1" customHeight="1">
      <c r="A71" s="79">
        <v>11</v>
      </c>
      <c r="B71" s="284" t="s">
        <v>303</v>
      </c>
      <c r="C71" s="133" t="s">
        <v>42</v>
      </c>
      <c r="D71" s="132"/>
      <c r="E71" s="29">
        <v>0</v>
      </c>
      <c r="F71" s="123">
        <v>42.67</v>
      </c>
      <c r="G71" s="40">
        <v>0</v>
      </c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</row>
    <row r="72" spans="1:20" ht="15.75" hidden="1" customHeight="1">
      <c r="A72" s="79">
        <v>12</v>
      </c>
      <c r="B72" s="284" t="s">
        <v>304</v>
      </c>
      <c r="C72" s="133" t="s">
        <v>42</v>
      </c>
      <c r="D72" s="132"/>
      <c r="E72" s="29"/>
      <c r="F72" s="123">
        <v>39.81</v>
      </c>
      <c r="G72" s="40">
        <v>0</v>
      </c>
      <c r="H72" s="5"/>
      <c r="I72" s="5"/>
      <c r="J72" s="5"/>
      <c r="K72" s="5"/>
      <c r="L72" s="5"/>
      <c r="M72" s="5"/>
      <c r="N72" s="5"/>
      <c r="O72" s="5"/>
      <c r="P72" s="377"/>
      <c r="Q72" s="377"/>
      <c r="R72" s="377"/>
      <c r="S72" s="377"/>
    </row>
    <row r="73" spans="1:20" ht="15.75" hidden="1" customHeight="1">
      <c r="A73" s="79">
        <v>13</v>
      </c>
      <c r="B73" s="132" t="s">
        <v>82</v>
      </c>
      <c r="C73" s="133" t="s">
        <v>83</v>
      </c>
      <c r="D73" s="132" t="s">
        <v>71</v>
      </c>
      <c r="E73" s="29"/>
      <c r="F73" s="123">
        <v>49.88</v>
      </c>
      <c r="G73" s="40">
        <v>0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20" ht="15.75" hidden="1" customHeight="1">
      <c r="A74" s="283"/>
      <c r="B74" s="345" t="s">
        <v>305</v>
      </c>
      <c r="C74" s="345"/>
      <c r="D74" s="345"/>
      <c r="E74" s="345"/>
      <c r="F74" s="345"/>
      <c r="G74" s="40"/>
    </row>
    <row r="75" spans="1:20" ht="15.75" hidden="1" customHeight="1">
      <c r="A75" s="79">
        <v>36</v>
      </c>
      <c r="B75" s="354" t="s">
        <v>306</v>
      </c>
      <c r="C75" s="357"/>
      <c r="D75" s="358" t="s">
        <v>71</v>
      </c>
      <c r="E75" s="355">
        <v>0</v>
      </c>
      <c r="F75" s="129">
        <v>25654.2</v>
      </c>
      <c r="G75" s="40">
        <v>0</v>
      </c>
    </row>
    <row r="76" spans="1:20" ht="15.75" hidden="1" customHeight="1">
      <c r="A76" s="79"/>
      <c r="B76" s="158" t="s">
        <v>120</v>
      </c>
      <c r="C76" s="158"/>
      <c r="D76" s="158"/>
      <c r="E76" s="40"/>
      <c r="F76" s="79"/>
      <c r="G76" s="40"/>
    </row>
    <row r="77" spans="1:20" ht="15.75" hidden="1" customHeight="1">
      <c r="A77" s="79"/>
      <c r="B77" s="132" t="s">
        <v>121</v>
      </c>
      <c r="C77" s="133" t="s">
        <v>123</v>
      </c>
      <c r="D77" s="132" t="s">
        <v>107</v>
      </c>
      <c r="E77" s="40"/>
      <c r="F77" s="123">
        <v>501.62</v>
      </c>
      <c r="G77" s="40">
        <v>0</v>
      </c>
    </row>
    <row r="78" spans="1:20" ht="15.75" hidden="1" customHeight="1">
      <c r="A78" s="79"/>
      <c r="B78" s="132" t="s">
        <v>321</v>
      </c>
      <c r="C78" s="133" t="s">
        <v>39</v>
      </c>
      <c r="D78" s="132" t="s">
        <v>107</v>
      </c>
      <c r="E78" s="40"/>
      <c r="F78" s="123">
        <v>99.85</v>
      </c>
      <c r="G78" s="40">
        <v>0</v>
      </c>
    </row>
    <row r="79" spans="1:20" ht="15.75" hidden="1" customHeight="1">
      <c r="A79" s="79"/>
      <c r="B79" s="132" t="s">
        <v>322</v>
      </c>
      <c r="C79" s="133" t="s">
        <v>39</v>
      </c>
      <c r="D79" s="132" t="s">
        <v>107</v>
      </c>
      <c r="E79" s="40"/>
      <c r="F79" s="123">
        <v>120.26</v>
      </c>
      <c r="G79" s="40">
        <v>0</v>
      </c>
    </row>
    <row r="80" spans="1:20" ht="15.75" hidden="1" customHeight="1">
      <c r="A80" s="79"/>
      <c r="B80" s="132" t="s">
        <v>122</v>
      </c>
      <c r="C80" s="133" t="s">
        <v>39</v>
      </c>
      <c r="D80" s="132" t="s">
        <v>107</v>
      </c>
      <c r="E80" s="40"/>
      <c r="F80" s="123">
        <v>852.99</v>
      </c>
      <c r="G80" s="40">
        <v>0</v>
      </c>
    </row>
    <row r="81" spans="1:7" ht="15.75" hidden="1" customHeight="1">
      <c r="A81" s="79">
        <v>17</v>
      </c>
      <c r="B81" s="132" t="s">
        <v>236</v>
      </c>
      <c r="C81" s="133" t="s">
        <v>298</v>
      </c>
      <c r="D81" s="132" t="s">
        <v>107</v>
      </c>
      <c r="E81" s="40"/>
      <c r="F81" s="123">
        <v>358.51</v>
      </c>
      <c r="G81" s="40">
        <v>0</v>
      </c>
    </row>
    <row r="82" spans="1:7" ht="15.75" hidden="1" customHeight="1">
      <c r="A82" s="79"/>
      <c r="B82" s="171" t="s">
        <v>124</v>
      </c>
      <c r="C82" s="133"/>
      <c r="D82" s="79"/>
      <c r="E82" s="40"/>
      <c r="F82" s="123"/>
      <c r="G82" s="40"/>
    </row>
    <row r="83" spans="1:7" ht="15.75" hidden="1" customHeight="1">
      <c r="A83" s="79">
        <v>39</v>
      </c>
      <c r="B83" s="134" t="s">
        <v>307</v>
      </c>
      <c r="C83" s="135" t="s">
        <v>126</v>
      </c>
      <c r="D83" s="356"/>
      <c r="E83" s="40"/>
      <c r="F83" s="125">
        <v>2759.44</v>
      </c>
      <c r="G83" s="40">
        <v>0</v>
      </c>
    </row>
    <row r="84" spans="1:7" ht="15.75" customHeight="1">
      <c r="A84" s="79"/>
      <c r="B84" s="345" t="s">
        <v>85</v>
      </c>
      <c r="C84" s="345"/>
      <c r="D84" s="345"/>
      <c r="E84" s="40"/>
      <c r="F84" s="79"/>
      <c r="G84" s="40"/>
    </row>
    <row r="85" spans="1:7" ht="15.75" customHeight="1">
      <c r="A85" s="79">
        <v>17</v>
      </c>
      <c r="B85" s="114" t="s">
        <v>308</v>
      </c>
      <c r="C85" s="133" t="s">
        <v>76</v>
      </c>
      <c r="D85" s="359"/>
      <c r="E85" s="34">
        <v>327.9</v>
      </c>
      <c r="F85" s="123">
        <v>2.1</v>
      </c>
      <c r="G85" s="30">
        <v>10841.46</v>
      </c>
    </row>
    <row r="86" spans="1:7" ht="31.5" customHeight="1">
      <c r="A86" s="79">
        <v>18</v>
      </c>
      <c r="B86" s="132" t="s">
        <v>127</v>
      </c>
      <c r="C86" s="133"/>
      <c r="D86" s="360"/>
      <c r="E86" s="34"/>
      <c r="F86" s="123">
        <v>1.63</v>
      </c>
      <c r="G86" s="30">
        <v>8415.0400000000009</v>
      </c>
    </row>
    <row r="87" spans="1:7" ht="15.75" customHeight="1">
      <c r="A87" s="283"/>
      <c r="B87" s="136" t="s">
        <v>136</v>
      </c>
      <c r="C87" s="139"/>
      <c r="D87" s="34"/>
      <c r="E87" s="34"/>
      <c r="F87" s="40"/>
      <c r="G87" s="106">
        <f>SUM(G17+G18+G19+G28+G29+G39+G40+G41+G43+G44+G45+G46+G52+G59+G60+G64+G85+G86)</f>
        <v>72505.36</v>
      </c>
    </row>
    <row r="88" spans="1:7" ht="15.75" customHeight="1">
      <c r="A88" s="283"/>
      <c r="B88" s="361" t="s">
        <v>86</v>
      </c>
      <c r="C88" s="361"/>
      <c r="D88" s="361"/>
      <c r="E88" s="361"/>
      <c r="F88" s="361"/>
      <c r="G88" s="361"/>
    </row>
    <row r="89" spans="1:7" ht="31.5" customHeight="1">
      <c r="A89" s="79">
        <v>19</v>
      </c>
      <c r="B89" s="371" t="s">
        <v>329</v>
      </c>
      <c r="C89" s="139" t="s">
        <v>330</v>
      </c>
      <c r="D89" s="361"/>
      <c r="E89" s="361"/>
      <c r="F89" s="351">
        <v>1835.8</v>
      </c>
      <c r="G89" s="351">
        <v>1835.8</v>
      </c>
    </row>
    <row r="90" spans="1:7" ht="15.75" customHeight="1">
      <c r="A90" s="79">
        <v>20</v>
      </c>
      <c r="B90" s="366" t="s">
        <v>325</v>
      </c>
      <c r="C90" s="367" t="s">
        <v>162</v>
      </c>
      <c r="D90" s="361"/>
      <c r="E90" s="34"/>
      <c r="F90" s="123">
        <v>185.81</v>
      </c>
      <c r="G90" s="30">
        <v>185.81</v>
      </c>
    </row>
    <row r="91" spans="1:7" ht="15.75" customHeight="1">
      <c r="A91" s="79">
        <v>21</v>
      </c>
      <c r="B91" s="368" t="s">
        <v>246</v>
      </c>
      <c r="C91" s="369" t="s">
        <v>247</v>
      </c>
      <c r="D91" s="361"/>
      <c r="E91" s="34"/>
      <c r="F91" s="123">
        <v>1063.47</v>
      </c>
      <c r="G91" s="30">
        <v>531.74</v>
      </c>
    </row>
    <row r="92" spans="1:7" ht="15.75" customHeight="1">
      <c r="A92" s="79">
        <v>22</v>
      </c>
      <c r="B92" s="364" t="s">
        <v>323</v>
      </c>
      <c r="C92" s="365" t="s">
        <v>324</v>
      </c>
      <c r="D92" s="361"/>
      <c r="E92" s="34"/>
      <c r="F92" s="123">
        <v>610.33000000000004</v>
      </c>
      <c r="G92" s="30">
        <v>610.33000000000004</v>
      </c>
    </row>
    <row r="93" spans="1:7" ht="31.5" customHeight="1">
      <c r="A93" s="79">
        <v>23</v>
      </c>
      <c r="B93" s="366" t="s">
        <v>134</v>
      </c>
      <c r="C93" s="367" t="s">
        <v>298</v>
      </c>
      <c r="D93" s="361"/>
      <c r="E93" s="34"/>
      <c r="F93" s="123">
        <v>79.09</v>
      </c>
      <c r="G93" s="30">
        <v>79.09</v>
      </c>
    </row>
    <row r="94" spans="1:7" ht="31.5" customHeight="1">
      <c r="A94" s="370">
        <v>24</v>
      </c>
      <c r="B94" s="333" t="s">
        <v>326</v>
      </c>
      <c r="C94" s="362" t="s">
        <v>51</v>
      </c>
      <c r="D94" s="361"/>
      <c r="E94" s="34"/>
      <c r="F94" s="123">
        <v>3397.65</v>
      </c>
      <c r="G94" s="30">
        <v>33.979999999999997</v>
      </c>
    </row>
    <row r="95" spans="1:7" ht="15.75" customHeight="1">
      <c r="A95" s="79"/>
      <c r="B95" s="145" t="s">
        <v>68</v>
      </c>
      <c r="C95" s="141"/>
      <c r="D95" s="286"/>
      <c r="E95" s="141">
        <v>1</v>
      </c>
      <c r="F95" s="141"/>
      <c r="G95" s="106">
        <f>SUM(G89:G94)</f>
        <v>3276.75</v>
      </c>
    </row>
    <row r="96" spans="1:7" ht="15.75" customHeight="1">
      <c r="A96" s="79"/>
      <c r="B96" s="183" t="s">
        <v>128</v>
      </c>
      <c r="C96" s="34"/>
      <c r="D96" s="34"/>
      <c r="E96" s="142"/>
      <c r="F96" s="143"/>
      <c r="G96" s="39">
        <v>0</v>
      </c>
    </row>
    <row r="97" spans="1:7" ht="15.75" customHeight="1">
      <c r="A97" s="287"/>
      <c r="B97" s="155" t="s">
        <v>69</v>
      </c>
      <c r="C97" s="121"/>
      <c r="D97" s="121"/>
      <c r="E97" s="121"/>
      <c r="F97" s="121"/>
      <c r="G97" s="144">
        <f>G87+G95</f>
        <v>75782.11</v>
      </c>
    </row>
    <row r="98" spans="1:7" ht="15.75">
      <c r="A98" s="396" t="s">
        <v>331</v>
      </c>
      <c r="B98" s="396"/>
      <c r="C98" s="396"/>
      <c r="D98" s="396"/>
      <c r="E98" s="396"/>
      <c r="F98" s="396"/>
      <c r="G98" s="396"/>
    </row>
    <row r="99" spans="1:7" ht="15.75">
      <c r="A99" s="344"/>
      <c r="B99" s="397" t="s">
        <v>332</v>
      </c>
      <c r="C99" s="397"/>
      <c r="D99" s="397"/>
      <c r="E99" s="397"/>
      <c r="F99" s="397"/>
      <c r="G99" s="3"/>
    </row>
    <row r="100" spans="1:7">
      <c r="A100" s="339"/>
      <c r="B100" s="381" t="s">
        <v>8</v>
      </c>
      <c r="C100" s="381"/>
      <c r="D100" s="381"/>
      <c r="E100" s="381"/>
      <c r="F100" s="381"/>
      <c r="G100" s="5"/>
    </row>
    <row r="101" spans="1:7">
      <c r="A101" s="22"/>
      <c r="B101" s="22"/>
      <c r="C101" s="22"/>
      <c r="D101" s="22"/>
      <c r="E101" s="22"/>
      <c r="F101" s="22"/>
      <c r="G101" s="22"/>
    </row>
    <row r="102" spans="1:7" ht="15.75">
      <c r="A102" s="378" t="s">
        <v>9</v>
      </c>
      <c r="B102" s="378"/>
      <c r="C102" s="378"/>
      <c r="D102" s="378"/>
      <c r="E102" s="378"/>
      <c r="F102" s="378"/>
      <c r="G102" s="378"/>
    </row>
    <row r="103" spans="1:7" ht="15.75">
      <c r="A103" s="378" t="s">
        <v>10</v>
      </c>
      <c r="B103" s="378"/>
      <c r="C103" s="378"/>
      <c r="D103" s="378"/>
      <c r="E103" s="378"/>
      <c r="F103" s="378"/>
      <c r="G103" s="378"/>
    </row>
    <row r="104" spans="1:7" ht="15.75">
      <c r="A104" s="376" t="s">
        <v>90</v>
      </c>
      <c r="B104" s="376"/>
      <c r="C104" s="376"/>
      <c r="D104" s="376"/>
      <c r="E104" s="376"/>
      <c r="F104" s="376"/>
      <c r="G104" s="376"/>
    </row>
    <row r="105" spans="1:7" ht="15.75">
      <c r="A105" s="23"/>
    </row>
    <row r="106" spans="1:7" ht="15.75">
      <c r="A106" s="379" t="s">
        <v>12</v>
      </c>
      <c r="B106" s="379"/>
      <c r="C106" s="379"/>
      <c r="D106" s="379"/>
      <c r="E106" s="379"/>
      <c r="F106" s="379"/>
      <c r="G106" s="379"/>
    </row>
    <row r="107" spans="1:7" ht="15.75">
      <c r="A107" s="4"/>
    </row>
    <row r="108" spans="1:7" ht="15.75">
      <c r="B108" s="342" t="s">
        <v>13</v>
      </c>
      <c r="C108" s="456" t="s">
        <v>243</v>
      </c>
      <c r="D108" s="456"/>
      <c r="E108" s="456"/>
      <c r="G108" s="343"/>
    </row>
    <row r="109" spans="1:7">
      <c r="A109" s="339"/>
      <c r="C109" s="381" t="s">
        <v>14</v>
      </c>
      <c r="D109" s="381"/>
      <c r="E109" s="381"/>
      <c r="G109" s="341" t="s">
        <v>15</v>
      </c>
    </row>
    <row r="110" spans="1:7" ht="15.75">
      <c r="A110" s="66"/>
      <c r="C110" s="24"/>
      <c r="D110" s="24"/>
      <c r="F110" s="24"/>
    </row>
    <row r="111" spans="1:7" ht="15.75">
      <c r="B111" s="342" t="s">
        <v>16</v>
      </c>
      <c r="C111" s="382"/>
      <c r="D111" s="382"/>
      <c r="E111" s="382"/>
      <c r="G111" s="343"/>
    </row>
    <row r="112" spans="1:7">
      <c r="A112" s="339"/>
      <c r="C112" s="377" t="s">
        <v>14</v>
      </c>
      <c r="D112" s="377"/>
      <c r="E112" s="377"/>
      <c r="G112" s="341" t="s">
        <v>15</v>
      </c>
    </row>
    <row r="113" spans="1:7" ht="15.75">
      <c r="A113" s="4" t="s">
        <v>17</v>
      </c>
    </row>
    <row r="114" spans="1:7">
      <c r="A114" s="388" t="s">
        <v>18</v>
      </c>
      <c r="B114" s="388"/>
      <c r="C114" s="388"/>
      <c r="D114" s="388"/>
      <c r="E114" s="388"/>
      <c r="F114" s="388"/>
      <c r="G114" s="388"/>
    </row>
    <row r="115" spans="1:7" ht="45" customHeight="1">
      <c r="A115" s="389" t="s">
        <v>19</v>
      </c>
      <c r="B115" s="389"/>
      <c r="C115" s="389"/>
      <c r="D115" s="389"/>
      <c r="E115" s="389"/>
      <c r="F115" s="389"/>
      <c r="G115" s="389"/>
    </row>
    <row r="116" spans="1:7" ht="30" customHeight="1">
      <c r="A116" s="389" t="s">
        <v>20</v>
      </c>
      <c r="B116" s="389"/>
      <c r="C116" s="389"/>
      <c r="D116" s="389"/>
      <c r="E116" s="389"/>
      <c r="F116" s="389"/>
      <c r="G116" s="389"/>
    </row>
    <row r="117" spans="1:7" ht="30" customHeight="1">
      <c r="A117" s="389" t="s">
        <v>25</v>
      </c>
      <c r="B117" s="389"/>
      <c r="C117" s="389"/>
      <c r="D117" s="389"/>
      <c r="E117" s="389"/>
      <c r="F117" s="389"/>
      <c r="G117" s="389"/>
    </row>
    <row r="118" spans="1:7" ht="15" customHeight="1">
      <c r="A118" s="389" t="s">
        <v>24</v>
      </c>
      <c r="B118" s="389"/>
      <c r="C118" s="389"/>
      <c r="D118" s="389"/>
      <c r="E118" s="389"/>
      <c r="F118" s="389"/>
      <c r="G118" s="389"/>
    </row>
  </sheetData>
  <autoFilter ref="G13:G67"/>
  <mergeCells count="27">
    <mergeCell ref="A118:G118"/>
    <mergeCell ref="C111:E111"/>
    <mergeCell ref="C112:E112"/>
    <mergeCell ref="A114:G114"/>
    <mergeCell ref="A115:G115"/>
    <mergeCell ref="A116:G116"/>
    <mergeCell ref="A104:G104"/>
    <mergeCell ref="A106:G106"/>
    <mergeCell ref="C108:E108"/>
    <mergeCell ref="C109:E109"/>
    <mergeCell ref="A117:G117"/>
    <mergeCell ref="A98:G98"/>
    <mergeCell ref="B99:F99"/>
    <mergeCell ref="B100:F100"/>
    <mergeCell ref="A102:G102"/>
    <mergeCell ref="A103:G103"/>
    <mergeCell ref="P72:S72"/>
    <mergeCell ref="A3:G3"/>
    <mergeCell ref="A4:G4"/>
    <mergeCell ref="A8:G8"/>
    <mergeCell ref="A10:G10"/>
    <mergeCell ref="A5:G5"/>
    <mergeCell ref="A15:G15"/>
    <mergeCell ref="A16:G16"/>
    <mergeCell ref="A30:G30"/>
    <mergeCell ref="A47:G47"/>
    <mergeCell ref="A57:G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374" t="s">
        <v>0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5.25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8.75" customHeight="1">
      <c r="A5" s="2"/>
      <c r="B5" s="374" t="s">
        <v>129</v>
      </c>
      <c r="C5" s="374"/>
      <c r="D5" s="374"/>
      <c r="E5" s="374"/>
      <c r="F5" s="374"/>
      <c r="G5" s="241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75" t="s">
        <v>188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0" t="s">
        <v>166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1" ht="15.75">
      <c r="A11" s="399"/>
      <c r="B11" s="399"/>
      <c r="C11" s="399"/>
      <c r="D11" s="399"/>
      <c r="E11" s="399"/>
      <c r="F11" s="399"/>
      <c r="G11" s="399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16.5" customHeight="1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19.5" customHeight="1">
      <c r="A17" s="185">
        <v>1</v>
      </c>
      <c r="B17" s="186" t="s">
        <v>27</v>
      </c>
      <c r="C17" s="187" t="s">
        <v>28</v>
      </c>
      <c r="D17" s="188"/>
      <c r="E17" s="189">
        <v>506.1</v>
      </c>
      <c r="F17" s="190">
        <v>4.53</v>
      </c>
      <c r="G17" s="191">
        <v>4091.5</v>
      </c>
      <c r="H17" s="11"/>
      <c r="I17" s="11"/>
      <c r="J17" s="11"/>
      <c r="K17" s="11"/>
    </row>
    <row r="18" spans="1:11" ht="31.5">
      <c r="A18" s="188">
        <v>2</v>
      </c>
      <c r="B18" s="199" t="s">
        <v>104</v>
      </c>
      <c r="C18" s="200" t="s">
        <v>42</v>
      </c>
      <c r="D18" s="203" t="s">
        <v>180</v>
      </c>
      <c r="E18" s="198">
        <v>0</v>
      </c>
      <c r="F18" s="190">
        <v>147.03</v>
      </c>
      <c r="G18" s="198">
        <v>447.22</v>
      </c>
      <c r="H18" s="11"/>
      <c r="I18" s="11"/>
      <c r="J18" s="11"/>
      <c r="K18" s="11"/>
    </row>
    <row r="19" spans="1:11" ht="21.75" customHeight="1">
      <c r="A19" s="400" t="s">
        <v>175</v>
      </c>
      <c r="B19" s="401"/>
      <c r="C19" s="401"/>
      <c r="D19" s="401"/>
      <c r="E19" s="401"/>
      <c r="F19" s="401"/>
      <c r="G19" s="402"/>
      <c r="H19" s="59"/>
      <c r="I19" s="11"/>
      <c r="J19" s="11"/>
      <c r="K19" s="11"/>
    </row>
    <row r="20" spans="1:11" ht="15" hidden="1" customHeight="1">
      <c r="A20" s="192"/>
      <c r="B20" s="193" t="s">
        <v>36</v>
      </c>
      <c r="C20" s="194"/>
      <c r="D20" s="194"/>
      <c r="E20" s="194"/>
      <c r="F20" s="188"/>
      <c r="G20" s="191"/>
      <c r="H20" s="59"/>
      <c r="I20" s="11"/>
      <c r="J20" s="11"/>
      <c r="K20" s="11"/>
    </row>
    <row r="21" spans="1:11" ht="16.5" hidden="1" customHeight="1">
      <c r="A21" s="185">
        <v>2</v>
      </c>
      <c r="B21" s="195" t="s">
        <v>100</v>
      </c>
      <c r="C21" s="196" t="s">
        <v>37</v>
      </c>
      <c r="D21" s="188" t="s">
        <v>101</v>
      </c>
      <c r="E21" s="197">
        <v>2.31</v>
      </c>
      <c r="F21" s="190">
        <v>155.88999999999999</v>
      </c>
      <c r="G21" s="198">
        <v>0</v>
      </c>
      <c r="H21" s="59"/>
      <c r="I21" s="11"/>
      <c r="J21" s="11"/>
      <c r="K21" s="11"/>
    </row>
    <row r="22" spans="1:11" ht="30" hidden="1" customHeight="1">
      <c r="A22" s="185">
        <v>3</v>
      </c>
      <c r="B22" s="195" t="s">
        <v>34</v>
      </c>
      <c r="C22" s="196" t="s">
        <v>37</v>
      </c>
      <c r="D22" s="188" t="s">
        <v>81</v>
      </c>
      <c r="E22" s="198">
        <f>0.0024*3*4.5</f>
        <v>3.2399999999999998E-2</v>
      </c>
      <c r="F22" s="190">
        <v>258.63</v>
      </c>
      <c r="G22" s="191">
        <v>0</v>
      </c>
      <c r="H22" s="59"/>
      <c r="I22" s="11"/>
      <c r="J22" s="11"/>
      <c r="K22" s="11"/>
    </row>
    <row r="23" spans="1:11" ht="13.5" hidden="1" customHeight="1">
      <c r="A23" s="185">
        <v>4</v>
      </c>
      <c r="B23" s="199" t="s">
        <v>105</v>
      </c>
      <c r="C23" s="200" t="s">
        <v>42</v>
      </c>
      <c r="D23" s="199" t="s">
        <v>107</v>
      </c>
      <c r="E23" s="201">
        <v>0</v>
      </c>
      <c r="F23" s="190">
        <v>191.32</v>
      </c>
      <c r="G23" s="191">
        <v>0</v>
      </c>
      <c r="H23" s="59"/>
      <c r="I23" s="11"/>
      <c r="J23" s="11"/>
      <c r="K23" s="11"/>
    </row>
    <row r="24" spans="1:11" ht="21" hidden="1" customHeight="1">
      <c r="A24" s="185">
        <v>5</v>
      </c>
      <c r="B24" s="202" t="s">
        <v>35</v>
      </c>
      <c r="C24" s="196" t="s">
        <v>37</v>
      </c>
      <c r="D24" s="188" t="s">
        <v>102</v>
      </c>
      <c r="E24" s="201">
        <v>0</v>
      </c>
      <c r="F24" s="198">
        <v>3020.33</v>
      </c>
      <c r="G24" s="191">
        <v>0</v>
      </c>
      <c r="H24" s="59"/>
      <c r="I24" s="11"/>
      <c r="J24" s="11"/>
      <c r="K24" s="11"/>
    </row>
    <row r="25" spans="1:11" ht="29.25" hidden="1" customHeight="1">
      <c r="A25" s="185">
        <v>6</v>
      </c>
      <c r="B25" s="202" t="s">
        <v>139</v>
      </c>
      <c r="C25" s="196" t="s">
        <v>39</v>
      </c>
      <c r="D25" s="188" t="s">
        <v>103</v>
      </c>
      <c r="E25" s="198">
        <v>3.75</v>
      </c>
      <c r="F25" s="190">
        <v>56.69</v>
      </c>
      <c r="G25" s="198">
        <v>0</v>
      </c>
      <c r="H25" s="59"/>
      <c r="I25" s="11"/>
      <c r="J25" s="11"/>
      <c r="K25" s="11"/>
    </row>
    <row r="26" spans="1:11" ht="4.5" hidden="1" customHeight="1">
      <c r="A26" s="188">
        <v>8</v>
      </c>
      <c r="B26" s="199" t="s">
        <v>106</v>
      </c>
      <c r="C26" s="200" t="s">
        <v>41</v>
      </c>
      <c r="D26" s="199" t="s">
        <v>107</v>
      </c>
      <c r="E26" s="198"/>
      <c r="F26" s="190">
        <v>1136.33</v>
      </c>
      <c r="G26" s="198">
        <v>0</v>
      </c>
      <c r="H26" s="59"/>
      <c r="I26" s="11"/>
      <c r="J26" s="11"/>
      <c r="K26" s="11"/>
    </row>
    <row r="27" spans="1:11" ht="18.75" customHeight="1">
      <c r="A27" s="185"/>
      <c r="B27" s="204" t="s">
        <v>6</v>
      </c>
      <c r="C27" s="185"/>
      <c r="D27" s="185"/>
      <c r="E27" s="198"/>
      <c r="F27" s="197"/>
      <c r="G27" s="191"/>
      <c r="H27" s="59"/>
      <c r="I27" s="11"/>
      <c r="J27" s="11"/>
      <c r="K27" s="11"/>
    </row>
    <row r="28" spans="1:11" ht="1.5" hidden="1" customHeight="1">
      <c r="A28" s="205">
        <v>9</v>
      </c>
      <c r="B28" s="202" t="s">
        <v>32</v>
      </c>
      <c r="C28" s="196" t="s">
        <v>41</v>
      </c>
      <c r="D28" s="202" t="s">
        <v>31</v>
      </c>
      <c r="E28" s="198">
        <v>0</v>
      </c>
      <c r="F28" s="190">
        <v>1527.22</v>
      </c>
      <c r="G28" s="198">
        <v>763.61</v>
      </c>
      <c r="H28" s="59"/>
      <c r="I28" s="11"/>
      <c r="J28" s="11"/>
      <c r="K28" s="11"/>
    </row>
    <row r="29" spans="1:11" ht="20.25" customHeight="1">
      <c r="A29" s="205">
        <v>3</v>
      </c>
      <c r="B29" s="202" t="s">
        <v>108</v>
      </c>
      <c r="C29" s="196" t="s">
        <v>37</v>
      </c>
      <c r="D29" s="206" t="s">
        <v>176</v>
      </c>
      <c r="E29" s="198">
        <v>0</v>
      </c>
      <c r="F29" s="207">
        <v>2102.71</v>
      </c>
      <c r="G29" s="198">
        <v>1568.52</v>
      </c>
      <c r="H29" s="59"/>
      <c r="I29" s="11"/>
      <c r="J29" s="11"/>
      <c r="K29" s="11"/>
    </row>
    <row r="30" spans="1:11" ht="35.25" customHeight="1">
      <c r="A30" s="205">
        <v>4</v>
      </c>
      <c r="B30" s="199" t="s">
        <v>110</v>
      </c>
      <c r="C30" s="196" t="s">
        <v>37</v>
      </c>
      <c r="D30" s="199" t="s">
        <v>177</v>
      </c>
      <c r="E30" s="198">
        <v>0</v>
      </c>
      <c r="F30" s="190">
        <v>350.75</v>
      </c>
      <c r="G30" s="198">
        <v>360.1</v>
      </c>
      <c r="H30" s="59"/>
      <c r="I30" s="11"/>
      <c r="J30" s="11"/>
      <c r="K30" s="11"/>
    </row>
    <row r="31" spans="1:11" ht="63">
      <c r="A31" s="205">
        <v>5</v>
      </c>
      <c r="B31" s="199" t="s">
        <v>112</v>
      </c>
      <c r="C31" s="196" t="s">
        <v>37</v>
      </c>
      <c r="D31" s="199" t="s">
        <v>177</v>
      </c>
      <c r="E31" s="198">
        <v>0</v>
      </c>
      <c r="F31" s="190">
        <v>5803.28</v>
      </c>
      <c r="G31" s="198">
        <v>812.46</v>
      </c>
      <c r="H31" s="59"/>
      <c r="I31" s="11"/>
      <c r="J31" s="11"/>
      <c r="K31" s="11"/>
    </row>
    <row r="32" spans="1:11" ht="31.5">
      <c r="A32" s="205">
        <v>6</v>
      </c>
      <c r="B32" s="195" t="s">
        <v>113</v>
      </c>
      <c r="C32" s="187" t="s">
        <v>37</v>
      </c>
      <c r="D32" s="199" t="s">
        <v>178</v>
      </c>
      <c r="E32" s="198">
        <v>0</v>
      </c>
      <c r="F32" s="190">
        <v>428.7</v>
      </c>
      <c r="G32" s="198">
        <v>282.94</v>
      </c>
      <c r="H32" s="59"/>
      <c r="I32" s="11"/>
      <c r="J32" s="11"/>
      <c r="K32" s="11"/>
    </row>
    <row r="33" spans="1:12" ht="18" customHeight="1">
      <c r="A33" s="205">
        <v>7</v>
      </c>
      <c r="B33" s="208" t="s">
        <v>115</v>
      </c>
      <c r="C33" s="187" t="s">
        <v>42</v>
      </c>
      <c r="D33" s="195"/>
      <c r="E33" s="198">
        <v>0</v>
      </c>
      <c r="F33" s="207">
        <v>798</v>
      </c>
      <c r="G33" s="198">
        <v>39.9</v>
      </c>
      <c r="H33" s="59"/>
      <c r="I33" s="11"/>
      <c r="J33" s="11"/>
      <c r="K33" s="11"/>
    </row>
    <row r="34" spans="1:12" ht="22.5" customHeight="1">
      <c r="A34" s="403" t="s">
        <v>95</v>
      </c>
      <c r="B34" s="403"/>
      <c r="C34" s="403"/>
      <c r="D34" s="403"/>
      <c r="E34" s="403"/>
      <c r="F34" s="403"/>
      <c r="G34" s="404"/>
      <c r="H34" s="59"/>
      <c r="I34" s="11"/>
    </row>
    <row r="35" spans="1:12" ht="30.75" hidden="1" customHeight="1">
      <c r="A35" s="185">
        <v>15</v>
      </c>
      <c r="B35" s="202" t="s">
        <v>43</v>
      </c>
      <c r="C35" s="196" t="s">
        <v>37</v>
      </c>
      <c r="D35" s="188" t="s">
        <v>88</v>
      </c>
      <c r="E35" s="191">
        <v>0.42</v>
      </c>
      <c r="F35" s="209">
        <v>809.74</v>
      </c>
      <c r="G35" s="210">
        <v>0</v>
      </c>
      <c r="H35" s="60"/>
    </row>
    <row r="36" spans="1:12" ht="28.5" hidden="1" customHeight="1">
      <c r="A36" s="185">
        <v>16</v>
      </c>
      <c r="B36" s="202" t="s">
        <v>44</v>
      </c>
      <c r="C36" s="196" t="s">
        <v>45</v>
      </c>
      <c r="D36" s="188" t="s">
        <v>88</v>
      </c>
      <c r="E36" s="191">
        <v>1.35</v>
      </c>
      <c r="F36" s="209">
        <v>72.81</v>
      </c>
      <c r="G36" s="210">
        <v>0</v>
      </c>
      <c r="H36" s="60"/>
    </row>
    <row r="37" spans="1:12" ht="27.75" hidden="1" customHeight="1">
      <c r="A37" s="185">
        <v>17</v>
      </c>
      <c r="B37" s="202" t="s">
        <v>46</v>
      </c>
      <c r="C37" s="196" t="s">
        <v>37</v>
      </c>
      <c r="D37" s="188" t="s">
        <v>88</v>
      </c>
      <c r="E37" s="191">
        <v>0.03</v>
      </c>
      <c r="F37" s="209">
        <v>579.48</v>
      </c>
      <c r="G37" s="210">
        <v>0</v>
      </c>
      <c r="H37" s="60"/>
    </row>
    <row r="38" spans="1:12" ht="28.5" hidden="1" customHeight="1">
      <c r="A38" s="185">
        <v>18</v>
      </c>
      <c r="B38" s="202" t="s">
        <v>47</v>
      </c>
      <c r="C38" s="196" t="s">
        <v>37</v>
      </c>
      <c r="D38" s="188" t="s">
        <v>88</v>
      </c>
      <c r="E38" s="191">
        <v>0.33</v>
      </c>
      <c r="F38" s="209">
        <v>579.48</v>
      </c>
      <c r="G38" s="210">
        <v>0</v>
      </c>
      <c r="H38" s="60"/>
    </row>
    <row r="39" spans="1:12" ht="16.5" customHeight="1">
      <c r="A39" s="185">
        <v>8</v>
      </c>
      <c r="B39" s="202" t="s">
        <v>218</v>
      </c>
      <c r="C39" s="196" t="s">
        <v>37</v>
      </c>
      <c r="D39" s="188" t="s">
        <v>38</v>
      </c>
      <c r="E39" s="191">
        <v>0.22</v>
      </c>
      <c r="F39" s="209">
        <v>1213.55</v>
      </c>
      <c r="G39" s="210">
        <v>752.16</v>
      </c>
      <c r="H39" s="60"/>
    </row>
    <row r="40" spans="1:12" ht="36.75" hidden="1" customHeight="1">
      <c r="A40" s="185">
        <v>21</v>
      </c>
      <c r="B40" s="202" t="s">
        <v>49</v>
      </c>
      <c r="C40" s="196" t="s">
        <v>37</v>
      </c>
      <c r="D40" s="188" t="s">
        <v>88</v>
      </c>
      <c r="E40" s="191">
        <v>0.22</v>
      </c>
      <c r="F40" s="209">
        <v>1213.55</v>
      </c>
      <c r="G40" s="210">
        <v>0</v>
      </c>
      <c r="H40" s="60"/>
    </row>
    <row r="41" spans="1:12" ht="30.75" hidden="1" customHeight="1">
      <c r="A41" s="185">
        <v>22</v>
      </c>
      <c r="B41" s="202" t="s">
        <v>50</v>
      </c>
      <c r="C41" s="196" t="s">
        <v>51</v>
      </c>
      <c r="D41" s="188" t="s">
        <v>88</v>
      </c>
      <c r="E41" s="191">
        <v>0.02</v>
      </c>
      <c r="F41" s="209">
        <v>2730.49</v>
      </c>
      <c r="G41" s="210">
        <v>0</v>
      </c>
      <c r="H41" s="60"/>
    </row>
    <row r="42" spans="1:12" ht="30.75" hidden="1" customHeight="1">
      <c r="A42" s="185">
        <v>23</v>
      </c>
      <c r="B42" s="202" t="s">
        <v>52</v>
      </c>
      <c r="C42" s="196" t="s">
        <v>53</v>
      </c>
      <c r="D42" s="188" t="s">
        <v>88</v>
      </c>
      <c r="E42" s="191">
        <v>0.01</v>
      </c>
      <c r="F42" s="209">
        <v>5652.13</v>
      </c>
      <c r="G42" s="210">
        <v>0</v>
      </c>
      <c r="H42" s="60"/>
      <c r="J42" s="43"/>
      <c r="K42" s="44"/>
      <c r="L42" s="45"/>
    </row>
    <row r="43" spans="1:12" ht="17.25" hidden="1" customHeight="1">
      <c r="A43" s="185">
        <v>24</v>
      </c>
      <c r="B43" s="202" t="s">
        <v>54</v>
      </c>
      <c r="C43" s="196" t="s">
        <v>39</v>
      </c>
      <c r="D43" s="203" t="s">
        <v>116</v>
      </c>
      <c r="E43" s="191">
        <v>8</v>
      </c>
      <c r="F43" s="211">
        <v>141.12</v>
      </c>
      <c r="G43" s="210">
        <v>0</v>
      </c>
      <c r="H43" s="60"/>
      <c r="J43" s="43"/>
      <c r="K43" s="44"/>
      <c r="L43" s="45"/>
    </row>
    <row r="44" spans="1:12" ht="18" hidden="1" customHeight="1">
      <c r="A44" s="185">
        <v>25</v>
      </c>
      <c r="B44" s="202" t="s">
        <v>56</v>
      </c>
      <c r="C44" s="196" t="s">
        <v>39</v>
      </c>
      <c r="D44" s="203" t="s">
        <v>116</v>
      </c>
      <c r="E44" s="191">
        <v>16</v>
      </c>
      <c r="F44" s="211">
        <v>65.67</v>
      </c>
      <c r="G44" s="210">
        <v>0</v>
      </c>
      <c r="H44" s="60"/>
      <c r="J44" s="43"/>
      <c r="K44" s="44"/>
      <c r="L44" s="45"/>
    </row>
    <row r="45" spans="1:12" ht="20.25" customHeight="1">
      <c r="A45" s="192"/>
      <c r="B45" s="411" t="s">
        <v>89</v>
      </c>
      <c r="C45" s="403"/>
      <c r="D45" s="403"/>
      <c r="E45" s="403"/>
      <c r="F45" s="403"/>
      <c r="G45" s="404"/>
      <c r="H45" s="60"/>
      <c r="J45" s="43"/>
      <c r="K45" s="44"/>
      <c r="L45" s="45"/>
    </row>
    <row r="46" spans="1:12" ht="20.25" customHeight="1">
      <c r="A46" s="192"/>
      <c r="B46" s="212" t="s">
        <v>58</v>
      </c>
      <c r="C46" s="196"/>
      <c r="D46" s="213"/>
      <c r="E46" s="213"/>
      <c r="F46" s="214"/>
      <c r="G46" s="191"/>
      <c r="H46" s="60"/>
      <c r="J46" s="43"/>
      <c r="K46" s="44"/>
      <c r="L46" s="45"/>
    </row>
    <row r="47" spans="1:12" ht="48.75" customHeight="1">
      <c r="A47" s="185">
        <v>9</v>
      </c>
      <c r="B47" s="202" t="s">
        <v>146</v>
      </c>
      <c r="C47" s="196" t="s">
        <v>70</v>
      </c>
      <c r="D47" s="194" t="s">
        <v>179</v>
      </c>
      <c r="E47" s="191">
        <v>0</v>
      </c>
      <c r="F47" s="209">
        <v>1547.28</v>
      </c>
      <c r="G47" s="210">
        <v>1150.8699999999999</v>
      </c>
      <c r="H47" s="60"/>
      <c r="J47" s="43"/>
      <c r="K47" s="44"/>
      <c r="L47" s="45"/>
    </row>
    <row r="48" spans="1:12" ht="52.5" customHeight="1">
      <c r="A48" s="185">
        <v>10</v>
      </c>
      <c r="B48" s="199" t="s">
        <v>131</v>
      </c>
      <c r="C48" s="196" t="s">
        <v>70</v>
      </c>
      <c r="D48" s="194" t="s">
        <v>132</v>
      </c>
      <c r="E48" s="191"/>
      <c r="F48" s="209">
        <v>1547.28</v>
      </c>
      <c r="G48" s="210">
        <v>99.03</v>
      </c>
      <c r="H48" s="60"/>
      <c r="J48" s="43"/>
      <c r="K48" s="44"/>
      <c r="L48" s="45"/>
    </row>
    <row r="49" spans="1:12" ht="21" customHeight="1">
      <c r="A49" s="185"/>
      <c r="B49" s="212" t="s">
        <v>59</v>
      </c>
      <c r="C49" s="215"/>
      <c r="D49" s="215"/>
      <c r="E49" s="215"/>
      <c r="F49" s="216"/>
      <c r="G49" s="216"/>
      <c r="H49" s="60"/>
      <c r="J49" s="43"/>
      <c r="K49" s="44"/>
      <c r="L49" s="45"/>
    </row>
    <row r="50" spans="1:12" ht="15.75" hidden="1" customHeight="1">
      <c r="A50" s="185">
        <v>28</v>
      </c>
      <c r="B50" s="202" t="s">
        <v>60</v>
      </c>
      <c r="C50" s="196" t="s">
        <v>70</v>
      </c>
      <c r="D50" s="188" t="s">
        <v>71</v>
      </c>
      <c r="E50" s="191">
        <v>0</v>
      </c>
      <c r="F50" s="209">
        <v>793.61</v>
      </c>
      <c r="G50" s="210">
        <f>E50/2</f>
        <v>0</v>
      </c>
      <c r="H50" s="60"/>
      <c r="J50" s="43"/>
      <c r="K50" s="44"/>
      <c r="L50" s="45"/>
    </row>
    <row r="51" spans="1:12" ht="17.25" customHeight="1">
      <c r="A51" s="185"/>
      <c r="B51" s="217" t="s">
        <v>61</v>
      </c>
      <c r="C51" s="196"/>
      <c r="D51" s="194"/>
      <c r="E51" s="194"/>
      <c r="F51" s="188"/>
      <c r="G51" s="191"/>
      <c r="H51" s="60"/>
      <c r="J51" s="43"/>
      <c r="K51" s="44"/>
      <c r="L51" s="45"/>
    </row>
    <row r="52" spans="1:12" ht="16.5" customHeight="1">
      <c r="A52" s="185">
        <v>11</v>
      </c>
      <c r="B52" s="202" t="s">
        <v>62</v>
      </c>
      <c r="C52" s="196" t="s">
        <v>39</v>
      </c>
      <c r="D52" s="194" t="s">
        <v>186</v>
      </c>
      <c r="E52" s="191">
        <v>0</v>
      </c>
      <c r="F52" s="209">
        <v>222.4</v>
      </c>
      <c r="G52" s="210">
        <v>444.8</v>
      </c>
      <c r="H52" s="60"/>
      <c r="J52" s="43"/>
      <c r="K52" s="44"/>
      <c r="L52" s="45"/>
    </row>
    <row r="53" spans="1:12" ht="19.5" customHeight="1">
      <c r="A53" s="188">
        <v>12</v>
      </c>
      <c r="B53" s="202" t="s">
        <v>63</v>
      </c>
      <c r="C53" s="196" t="s">
        <v>39</v>
      </c>
      <c r="D53" s="194" t="s">
        <v>186</v>
      </c>
      <c r="E53" s="191">
        <v>0</v>
      </c>
      <c r="F53" s="209">
        <v>76.25</v>
      </c>
      <c r="G53" s="210">
        <v>152.5</v>
      </c>
      <c r="H53" s="60"/>
      <c r="J53" s="43"/>
      <c r="K53" s="44"/>
      <c r="L53" s="45"/>
    </row>
    <row r="54" spans="1:12" ht="1.5" hidden="1" customHeight="1">
      <c r="A54" s="188">
        <v>30</v>
      </c>
      <c r="B54" s="202" t="s">
        <v>64</v>
      </c>
      <c r="C54" s="196" t="s">
        <v>45</v>
      </c>
      <c r="D54" s="188" t="s">
        <v>71</v>
      </c>
      <c r="E54" s="191">
        <v>13.47</v>
      </c>
      <c r="F54" s="209">
        <v>212.15</v>
      </c>
      <c r="G54" s="191">
        <v>0</v>
      </c>
      <c r="H54" s="60"/>
      <c r="J54" s="43"/>
      <c r="K54" s="44"/>
      <c r="L54" s="45"/>
    </row>
    <row r="55" spans="1:12" ht="15.75" hidden="1" customHeight="1">
      <c r="A55" s="188">
        <v>31</v>
      </c>
      <c r="B55" s="202" t="s">
        <v>65</v>
      </c>
      <c r="C55" s="196" t="s">
        <v>72</v>
      </c>
      <c r="D55" s="188" t="s">
        <v>71</v>
      </c>
      <c r="E55" s="191">
        <v>1.35</v>
      </c>
      <c r="F55" s="209">
        <v>165.21</v>
      </c>
      <c r="G55" s="191">
        <v>0</v>
      </c>
      <c r="H55" s="60"/>
      <c r="J55" s="43"/>
      <c r="K55" s="44"/>
      <c r="L55" s="45"/>
    </row>
    <row r="56" spans="1:12" ht="15.75" hidden="1" customHeight="1">
      <c r="A56" s="188">
        <v>32</v>
      </c>
      <c r="B56" s="195" t="s">
        <v>66</v>
      </c>
      <c r="C56" s="196" t="s">
        <v>73</v>
      </c>
      <c r="D56" s="188" t="s">
        <v>71</v>
      </c>
      <c r="E56" s="191">
        <v>0</v>
      </c>
      <c r="F56" s="209">
        <v>2074.63</v>
      </c>
      <c r="G56" s="191">
        <v>0</v>
      </c>
      <c r="H56" s="60"/>
      <c r="J56" s="43"/>
      <c r="K56" s="44"/>
      <c r="L56" s="45"/>
    </row>
    <row r="57" spans="1:12" ht="15.75" hidden="1" customHeight="1">
      <c r="A57" s="188">
        <v>33</v>
      </c>
      <c r="B57" s="195" t="s">
        <v>82</v>
      </c>
      <c r="C57" s="196" t="s">
        <v>83</v>
      </c>
      <c r="D57" s="188" t="s">
        <v>71</v>
      </c>
      <c r="E57" s="218">
        <v>0</v>
      </c>
      <c r="F57" s="209">
        <v>49.88</v>
      </c>
      <c r="G57" s="191">
        <v>0</v>
      </c>
      <c r="H57" s="60"/>
      <c r="J57" s="43"/>
      <c r="K57" s="44"/>
      <c r="L57" s="45"/>
    </row>
    <row r="58" spans="1:12" ht="15.75" hidden="1" customHeight="1">
      <c r="A58" s="188">
        <v>34</v>
      </c>
      <c r="B58" s="219" t="s">
        <v>118</v>
      </c>
      <c r="C58" s="220" t="s">
        <v>42</v>
      </c>
      <c r="D58" s="221"/>
      <c r="E58" s="218"/>
      <c r="F58" s="209">
        <v>42.67</v>
      </c>
      <c r="G58" s="191">
        <v>0</v>
      </c>
      <c r="H58" s="60"/>
      <c r="J58" s="43"/>
      <c r="K58" s="44"/>
      <c r="L58" s="45"/>
    </row>
    <row r="59" spans="1:12" ht="28.5" hidden="1" customHeight="1">
      <c r="A59" s="188">
        <v>35</v>
      </c>
      <c r="B59" s="219" t="s">
        <v>119</v>
      </c>
      <c r="C59" s="220" t="s">
        <v>42</v>
      </c>
      <c r="D59" s="221"/>
      <c r="E59" s="218"/>
      <c r="F59" s="209">
        <v>39.81</v>
      </c>
      <c r="G59" s="191">
        <v>0</v>
      </c>
      <c r="H59" s="60"/>
      <c r="J59" s="43"/>
      <c r="K59" s="44"/>
      <c r="L59" s="45"/>
    </row>
    <row r="60" spans="1:12" ht="15.75" hidden="1" customHeight="1">
      <c r="A60" s="192"/>
      <c r="B60" s="400" t="s">
        <v>74</v>
      </c>
      <c r="C60" s="401"/>
      <c r="D60" s="402"/>
      <c r="E60" s="194"/>
      <c r="F60" s="188"/>
      <c r="G60" s="191"/>
      <c r="H60" s="60"/>
      <c r="J60" s="43"/>
      <c r="K60" s="44"/>
      <c r="L60" s="45"/>
    </row>
    <row r="61" spans="1:12" ht="29.25" hidden="1" customHeight="1">
      <c r="A61" s="188">
        <v>36</v>
      </c>
      <c r="B61" s="195" t="s">
        <v>67</v>
      </c>
      <c r="C61" s="196" t="s">
        <v>75</v>
      </c>
      <c r="D61" s="188" t="s">
        <v>71</v>
      </c>
      <c r="E61" s="191">
        <v>0</v>
      </c>
      <c r="F61" s="222">
        <v>3779.8</v>
      </c>
      <c r="G61" s="191">
        <v>0</v>
      </c>
      <c r="H61" s="60"/>
      <c r="J61" s="43"/>
      <c r="K61" s="44"/>
      <c r="L61" s="45"/>
    </row>
    <row r="62" spans="1:12" ht="21" hidden="1" customHeight="1">
      <c r="A62" s="188"/>
      <c r="B62" s="405" t="s">
        <v>120</v>
      </c>
      <c r="C62" s="406"/>
      <c r="D62" s="407"/>
      <c r="E62" s="191"/>
      <c r="F62" s="188"/>
      <c r="G62" s="191"/>
    </row>
    <row r="63" spans="1:12" ht="18" hidden="1" customHeight="1">
      <c r="A63" s="188">
        <v>38</v>
      </c>
      <c r="B63" s="223" t="s">
        <v>121</v>
      </c>
      <c r="C63" s="220" t="s">
        <v>123</v>
      </c>
      <c r="D63" s="188"/>
      <c r="E63" s="191"/>
      <c r="F63" s="209">
        <v>501.62</v>
      </c>
      <c r="G63" s="191">
        <v>0</v>
      </c>
      <c r="H63" s="60"/>
      <c r="J63" s="43"/>
      <c r="K63" s="44"/>
      <c r="L63" s="45"/>
    </row>
    <row r="64" spans="1:12" ht="16.5" hidden="1" customHeight="1">
      <c r="A64" s="188">
        <v>39</v>
      </c>
      <c r="B64" s="223" t="s">
        <v>122</v>
      </c>
      <c r="C64" s="220" t="s">
        <v>39</v>
      </c>
      <c r="D64" s="188"/>
      <c r="E64" s="191"/>
      <c r="F64" s="209">
        <v>852.99</v>
      </c>
      <c r="G64" s="191">
        <v>0</v>
      </c>
      <c r="H64" s="60"/>
      <c r="J64" s="43"/>
      <c r="K64" s="44"/>
      <c r="L64" s="45"/>
    </row>
    <row r="65" spans="1:20" ht="15" hidden="1" customHeight="1">
      <c r="A65" s="188"/>
      <c r="B65" s="224" t="s">
        <v>124</v>
      </c>
      <c r="C65" s="220"/>
      <c r="D65" s="188"/>
      <c r="E65" s="191"/>
      <c r="F65" s="209"/>
      <c r="G65" s="191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8">
        <v>40</v>
      </c>
      <c r="B66" s="225" t="s">
        <v>125</v>
      </c>
      <c r="C66" s="226" t="s">
        <v>126</v>
      </c>
      <c r="D66" s="71"/>
      <c r="E66" s="191"/>
      <c r="F66" s="211">
        <v>2759.44</v>
      </c>
      <c r="G66" s="191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8"/>
      <c r="B67" s="400" t="s">
        <v>85</v>
      </c>
      <c r="C67" s="401"/>
      <c r="D67" s="401"/>
      <c r="E67" s="401"/>
      <c r="F67" s="401"/>
      <c r="G67" s="402"/>
      <c r="H67" s="57"/>
      <c r="J67" s="61"/>
    </row>
    <row r="68" spans="1:20" ht="21" customHeight="1">
      <c r="A68" s="188">
        <v>13</v>
      </c>
      <c r="B68" s="240" t="s">
        <v>133</v>
      </c>
      <c r="C68" s="196" t="s">
        <v>76</v>
      </c>
      <c r="D68" s="194" t="s">
        <v>77</v>
      </c>
      <c r="E68" s="194">
        <v>327.9</v>
      </c>
      <c r="F68" s="209">
        <v>2.1</v>
      </c>
      <c r="G68" s="198">
        <v>1896.72</v>
      </c>
      <c r="H68" s="57"/>
      <c r="J68" s="61"/>
    </row>
    <row r="69" spans="1:20" ht="47.25">
      <c r="A69" s="188">
        <v>14</v>
      </c>
      <c r="B69" s="223" t="s">
        <v>127</v>
      </c>
      <c r="C69" s="196"/>
      <c r="D69" s="194"/>
      <c r="E69" s="194"/>
      <c r="F69" s="209">
        <v>1.63</v>
      </c>
      <c r="G69" s="198">
        <v>1472.22</v>
      </c>
      <c r="H69" s="57"/>
      <c r="J69" s="61"/>
    </row>
    <row r="70" spans="1:20" ht="19.5" customHeight="1">
      <c r="A70" s="192"/>
      <c r="B70" s="227" t="s">
        <v>136</v>
      </c>
      <c r="C70" s="185"/>
      <c r="D70" s="194"/>
      <c r="E70" s="194"/>
      <c r="F70" s="191"/>
      <c r="G70" s="228">
        <f>SUM(G17+G18+G29+G30+G31+G32+G33+G39+G47+G48+G52+G53+G68+G69)</f>
        <v>13570.939999999997</v>
      </c>
      <c r="H70" s="57"/>
      <c r="J70" s="61"/>
    </row>
    <row r="71" spans="1:20" ht="19.5" customHeight="1">
      <c r="A71" s="192"/>
      <c r="B71" s="408" t="s">
        <v>86</v>
      </c>
      <c r="C71" s="409"/>
      <c r="D71" s="410"/>
      <c r="E71" s="194"/>
      <c r="F71" s="188"/>
      <c r="G71" s="191"/>
      <c r="H71" s="57"/>
      <c r="J71" s="61"/>
    </row>
    <row r="72" spans="1:20" ht="35.25" customHeight="1">
      <c r="A72" s="188">
        <v>15</v>
      </c>
      <c r="B72" s="229" t="s">
        <v>160</v>
      </c>
      <c r="C72" s="188" t="s">
        <v>138</v>
      </c>
      <c r="D72" s="217"/>
      <c r="E72" s="194"/>
      <c r="F72" s="230">
        <v>2057</v>
      </c>
      <c r="G72" s="191">
        <v>51425</v>
      </c>
      <c r="H72" s="57"/>
      <c r="J72" s="61"/>
    </row>
    <row r="73" spans="1:20" ht="18.75" customHeight="1">
      <c r="A73" s="188">
        <v>16</v>
      </c>
      <c r="B73" s="229" t="s">
        <v>161</v>
      </c>
      <c r="C73" s="188" t="s">
        <v>162</v>
      </c>
      <c r="D73" s="217"/>
      <c r="E73" s="194"/>
      <c r="F73" s="188">
        <v>185.81</v>
      </c>
      <c r="G73" s="191">
        <v>185.81</v>
      </c>
      <c r="H73" s="57"/>
      <c r="J73" s="61"/>
    </row>
    <row r="74" spans="1:20" ht="31.5">
      <c r="A74" s="188">
        <v>17</v>
      </c>
      <c r="B74" s="231" t="s">
        <v>163</v>
      </c>
      <c r="C74" s="188" t="s">
        <v>164</v>
      </c>
      <c r="D74" s="217"/>
      <c r="E74" s="194"/>
      <c r="F74" s="188">
        <v>290.67</v>
      </c>
      <c r="G74" s="191">
        <v>290.67</v>
      </c>
      <c r="H74" s="57"/>
      <c r="J74" s="61"/>
    </row>
    <row r="75" spans="1:20" ht="47.25">
      <c r="A75" s="188">
        <v>18</v>
      </c>
      <c r="B75" s="229" t="s">
        <v>157</v>
      </c>
      <c r="C75" s="188" t="s">
        <v>165</v>
      </c>
      <c r="D75" s="217"/>
      <c r="E75" s="194"/>
      <c r="F75" s="188">
        <v>3397.65</v>
      </c>
      <c r="G75" s="191">
        <v>33.979999999999997</v>
      </c>
      <c r="H75" s="57"/>
      <c r="J75" s="61"/>
    </row>
    <row r="76" spans="1:20" ht="31.5">
      <c r="A76" s="188">
        <v>19</v>
      </c>
      <c r="B76" s="229" t="s">
        <v>134</v>
      </c>
      <c r="C76" s="226" t="s">
        <v>39</v>
      </c>
      <c r="D76" s="215"/>
      <c r="E76" s="191"/>
      <c r="F76" s="232">
        <v>79.09</v>
      </c>
      <c r="G76" s="191">
        <v>79.09</v>
      </c>
      <c r="H76" s="57"/>
      <c r="J76" s="61"/>
    </row>
    <row r="77" spans="1:20" ht="15.75">
      <c r="A77" s="188"/>
      <c r="B77" s="195" t="s">
        <v>68</v>
      </c>
      <c r="C77" s="233"/>
      <c r="D77" s="234"/>
      <c r="E77" s="233">
        <v>1</v>
      </c>
      <c r="F77" s="233"/>
      <c r="G77" s="228">
        <f>G72+G73+G74+G75+G76</f>
        <v>52014.549999999996</v>
      </c>
    </row>
    <row r="78" spans="1:20" ht="15.75" customHeight="1">
      <c r="A78" s="188"/>
      <c r="B78" s="186" t="s">
        <v>128</v>
      </c>
      <c r="C78" s="194"/>
      <c r="D78" s="194"/>
      <c r="E78" s="235"/>
      <c r="F78" s="236"/>
      <c r="G78" s="237">
        <v>0</v>
      </c>
    </row>
    <row r="79" spans="1:20" ht="15.75">
      <c r="A79" s="48"/>
      <c r="B79" s="238" t="s">
        <v>189</v>
      </c>
      <c r="C79" s="215"/>
      <c r="D79" s="215"/>
      <c r="E79" s="215"/>
      <c r="F79" s="215"/>
      <c r="G79" s="239">
        <f>G70+G77</f>
        <v>65585.489999999991</v>
      </c>
    </row>
    <row r="80" spans="1:20" ht="15.75" customHeight="1">
      <c r="A80" s="376" t="s">
        <v>181</v>
      </c>
      <c r="B80" s="376"/>
      <c r="C80" s="376"/>
      <c r="D80" s="376"/>
      <c r="E80" s="376"/>
      <c r="F80" s="376"/>
      <c r="G80" s="37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17" t="s">
        <v>187</v>
      </c>
      <c r="C81" s="417"/>
      <c r="D81" s="417"/>
      <c r="E81" s="417"/>
      <c r="F81" s="417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13"/>
      <c r="C82" s="413"/>
      <c r="D82" s="413"/>
      <c r="E82" s="413"/>
      <c r="F82" s="41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381" t="s">
        <v>8</v>
      </c>
      <c r="C83" s="381"/>
      <c r="D83" s="381"/>
      <c r="E83" s="381"/>
      <c r="F83" s="381"/>
      <c r="G83" s="5"/>
      <c r="H83" s="5"/>
      <c r="I83" s="5"/>
      <c r="J83" s="5"/>
      <c r="K83" s="5"/>
      <c r="L83" s="5"/>
      <c r="M83" s="5"/>
      <c r="N83" s="5"/>
      <c r="O83" s="5"/>
      <c r="P83" s="377"/>
      <c r="Q83" s="377"/>
      <c r="R83" s="377"/>
      <c r="S83" s="377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378" t="s">
        <v>9</v>
      </c>
      <c r="B85" s="378"/>
      <c r="C85" s="378"/>
      <c r="D85" s="378"/>
      <c r="E85" s="378"/>
      <c r="F85" s="378"/>
      <c r="G85" s="378"/>
    </row>
    <row r="86" spans="1:19" ht="15.75">
      <c r="A86" s="378" t="s">
        <v>10</v>
      </c>
      <c r="B86" s="378"/>
      <c r="C86" s="378"/>
      <c r="D86" s="378"/>
      <c r="E86" s="378"/>
      <c r="F86" s="378"/>
      <c r="G86" s="378"/>
    </row>
    <row r="87" spans="1:19" ht="15.75">
      <c r="A87" s="376" t="s">
        <v>11</v>
      </c>
      <c r="B87" s="376"/>
      <c r="C87" s="376"/>
      <c r="D87" s="376"/>
      <c r="E87" s="376"/>
      <c r="F87" s="376"/>
      <c r="G87" s="376"/>
    </row>
    <row r="88" spans="1:19" ht="15.75">
      <c r="A88" s="23"/>
    </row>
    <row r="89" spans="1:19" ht="15.75">
      <c r="A89" s="379" t="s">
        <v>12</v>
      </c>
      <c r="B89" s="379"/>
      <c r="C89" s="379"/>
      <c r="D89" s="379"/>
      <c r="E89" s="379"/>
      <c r="F89" s="379"/>
      <c r="G89" s="379"/>
    </row>
    <row r="90" spans="1:19" ht="15.75">
      <c r="A90" s="4"/>
      <c r="B90" s="241"/>
      <c r="C90" s="241"/>
      <c r="D90" s="241"/>
      <c r="E90" s="241"/>
      <c r="F90" s="241"/>
      <c r="G90" s="241"/>
    </row>
    <row r="91" spans="1:19" ht="15.75">
      <c r="A91" s="376" t="s">
        <v>13</v>
      </c>
      <c r="B91" s="376"/>
      <c r="C91" s="398" t="s">
        <v>149</v>
      </c>
      <c r="D91" s="398"/>
      <c r="E91" s="398"/>
      <c r="F91" s="241"/>
      <c r="G91" s="182"/>
    </row>
    <row r="92" spans="1:19" ht="15.75">
      <c r="A92" s="242"/>
      <c r="B92" s="241"/>
      <c r="C92" s="416" t="s">
        <v>14</v>
      </c>
      <c r="D92" s="416"/>
      <c r="E92" s="416"/>
      <c r="F92" s="241"/>
      <c r="G92" s="243" t="s">
        <v>15</v>
      </c>
    </row>
    <row r="93" spans="1:19" ht="15.75">
      <c r="A93" s="66"/>
      <c r="B93" s="241"/>
      <c r="C93" s="24"/>
      <c r="D93" s="24"/>
      <c r="E93" s="241"/>
      <c r="F93" s="24"/>
      <c r="G93" s="241"/>
    </row>
    <row r="94" spans="1:19" ht="15.75">
      <c r="A94" s="376" t="s">
        <v>16</v>
      </c>
      <c r="B94" s="376"/>
      <c r="C94" s="382"/>
      <c r="D94" s="382"/>
      <c r="E94" s="382"/>
      <c r="F94" s="241"/>
      <c r="G94" s="182"/>
    </row>
    <row r="95" spans="1:19" ht="15.75">
      <c r="A95" s="242"/>
      <c r="B95" s="241"/>
      <c r="C95" s="415" t="s">
        <v>14</v>
      </c>
      <c r="D95" s="415"/>
      <c r="E95" s="415"/>
      <c r="F95" s="241"/>
      <c r="G95" s="243" t="s">
        <v>15</v>
      </c>
    </row>
    <row r="96" spans="1:19" ht="15.75">
      <c r="A96" s="4" t="s">
        <v>17</v>
      </c>
      <c r="B96" s="241"/>
      <c r="C96" s="241"/>
      <c r="D96" s="241"/>
      <c r="E96" s="241"/>
      <c r="F96" s="241"/>
      <c r="G96" s="241"/>
    </row>
    <row r="97" spans="1:7">
      <c r="A97" s="414" t="s">
        <v>18</v>
      </c>
      <c r="B97" s="414"/>
      <c r="C97" s="414"/>
      <c r="D97" s="414"/>
      <c r="E97" s="414"/>
      <c r="F97" s="414"/>
      <c r="G97" s="414"/>
    </row>
    <row r="98" spans="1:7" ht="45" customHeight="1">
      <c r="A98" s="412" t="s">
        <v>182</v>
      </c>
      <c r="B98" s="412"/>
      <c r="C98" s="412"/>
      <c r="D98" s="412"/>
      <c r="E98" s="412"/>
      <c r="F98" s="412"/>
      <c r="G98" s="412"/>
    </row>
    <row r="99" spans="1:7" ht="31.5" customHeight="1">
      <c r="A99" s="412" t="s">
        <v>183</v>
      </c>
      <c r="B99" s="412"/>
      <c r="C99" s="412"/>
      <c r="D99" s="412"/>
      <c r="E99" s="412"/>
      <c r="F99" s="412"/>
      <c r="G99" s="412"/>
    </row>
    <row r="100" spans="1:7" ht="35.25" customHeight="1">
      <c r="A100" s="412" t="s">
        <v>184</v>
      </c>
      <c r="B100" s="412"/>
      <c r="C100" s="412"/>
      <c r="D100" s="412"/>
      <c r="E100" s="412"/>
      <c r="F100" s="412"/>
      <c r="G100" s="412"/>
    </row>
    <row r="101" spans="1:7" ht="37.5" customHeight="1">
      <c r="A101" s="412" t="s">
        <v>185</v>
      </c>
      <c r="B101" s="412"/>
      <c r="C101" s="412"/>
      <c r="D101" s="412"/>
      <c r="E101" s="412"/>
      <c r="F101" s="412"/>
      <c r="G101" s="412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  <mergeCell ref="P83:S83"/>
    <mergeCell ref="A85:G85"/>
    <mergeCell ref="A86:G86"/>
    <mergeCell ref="A87:G87"/>
    <mergeCell ref="A89:G89"/>
    <mergeCell ref="A3:G3"/>
    <mergeCell ref="A4:G4"/>
    <mergeCell ref="B5:F5"/>
    <mergeCell ref="A8:G8"/>
    <mergeCell ref="A10:G10"/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4" t="s">
        <v>91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6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137</v>
      </c>
      <c r="C5" s="374"/>
      <c r="D5" s="374"/>
      <c r="E5" s="374"/>
      <c r="F5" s="374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75" t="s">
        <v>190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0" t="s">
        <v>166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1" ht="15.75">
      <c r="A11" s="399"/>
      <c r="B11" s="399"/>
      <c r="C11" s="399"/>
      <c r="D11" s="399"/>
      <c r="E11" s="399"/>
      <c r="F11" s="399"/>
      <c r="G11" s="399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24.75" customHeight="1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18.75" customHeight="1">
      <c r="A17" s="185">
        <v>1</v>
      </c>
      <c r="B17" s="260" t="s">
        <v>27</v>
      </c>
      <c r="C17" s="187" t="s">
        <v>28</v>
      </c>
      <c r="D17" s="188"/>
      <c r="E17" s="189">
        <v>506.1</v>
      </c>
      <c r="F17" s="190">
        <v>4.53</v>
      </c>
      <c r="G17" s="191">
        <v>4091.5</v>
      </c>
      <c r="H17" s="11"/>
      <c r="I17" s="11"/>
      <c r="J17" s="11"/>
      <c r="K17" s="11"/>
    </row>
    <row r="18" spans="1:11" ht="33" customHeight="1">
      <c r="A18" s="188">
        <v>2</v>
      </c>
      <c r="B18" s="199" t="s">
        <v>104</v>
      </c>
      <c r="C18" s="200" t="s">
        <v>42</v>
      </c>
      <c r="D18" s="203" t="s">
        <v>180</v>
      </c>
      <c r="E18" s="198">
        <v>0</v>
      </c>
      <c r="F18" s="190">
        <v>147.03</v>
      </c>
      <c r="G18" s="198">
        <v>447.22</v>
      </c>
      <c r="H18" s="11"/>
      <c r="I18" s="11"/>
      <c r="J18" s="11"/>
      <c r="K18" s="11"/>
    </row>
    <row r="19" spans="1:11" ht="19.5" customHeight="1">
      <c r="A19" s="400" t="s">
        <v>191</v>
      </c>
      <c r="B19" s="401"/>
      <c r="C19" s="401"/>
      <c r="D19" s="401"/>
      <c r="E19" s="401"/>
      <c r="F19" s="401"/>
      <c r="G19" s="402"/>
      <c r="H19" s="58">
        <f>G17+G19</f>
        <v>4091.5</v>
      </c>
      <c r="I19" s="11"/>
      <c r="J19" s="11"/>
      <c r="K19" s="11"/>
    </row>
    <row r="20" spans="1:11" ht="15" hidden="1" customHeight="1">
      <c r="A20" s="192"/>
      <c r="B20" s="193" t="s">
        <v>36</v>
      </c>
      <c r="C20" s="194"/>
      <c r="D20" s="194"/>
      <c r="E20" s="194"/>
      <c r="F20" s="188"/>
      <c r="G20" s="191"/>
      <c r="H20" s="59"/>
      <c r="I20" s="11"/>
      <c r="J20" s="11"/>
      <c r="K20" s="11"/>
    </row>
    <row r="21" spans="1:11" ht="15" hidden="1" customHeight="1">
      <c r="A21" s="185">
        <v>2</v>
      </c>
      <c r="B21" s="195" t="s">
        <v>100</v>
      </c>
      <c r="C21" s="196" t="s">
        <v>37</v>
      </c>
      <c r="D21" s="188" t="s">
        <v>101</v>
      </c>
      <c r="E21" s="197">
        <v>2.31</v>
      </c>
      <c r="F21" s="190">
        <v>155.88999999999999</v>
      </c>
      <c r="G21" s="198">
        <v>0</v>
      </c>
      <c r="H21" s="59"/>
      <c r="I21" s="11"/>
      <c r="J21" s="11"/>
      <c r="K21" s="11"/>
    </row>
    <row r="22" spans="1:11" ht="30.75" hidden="1" customHeight="1">
      <c r="A22" s="185">
        <v>3</v>
      </c>
      <c r="B22" s="202" t="s">
        <v>34</v>
      </c>
      <c r="C22" s="196" t="s">
        <v>37</v>
      </c>
      <c r="D22" s="188" t="s">
        <v>81</v>
      </c>
      <c r="E22" s="198">
        <f>0.0024*3*4.5</f>
        <v>3.2399999999999998E-2</v>
      </c>
      <c r="F22" s="190">
        <v>258.63</v>
      </c>
      <c r="G22" s="191">
        <v>0</v>
      </c>
      <c r="H22" s="59"/>
      <c r="I22" s="11"/>
      <c r="J22" s="11"/>
      <c r="K22" s="11"/>
    </row>
    <row r="23" spans="1:11" ht="18" hidden="1" customHeight="1">
      <c r="A23" s="185">
        <v>4</v>
      </c>
      <c r="B23" s="199" t="s">
        <v>105</v>
      </c>
      <c r="C23" s="200" t="s">
        <v>42</v>
      </c>
      <c r="D23" s="199" t="s">
        <v>31</v>
      </c>
      <c r="E23" s="201">
        <v>0</v>
      </c>
      <c r="F23" s="190">
        <v>191.32</v>
      </c>
      <c r="G23" s="191">
        <v>0</v>
      </c>
      <c r="H23" s="59"/>
      <c r="I23" s="11"/>
      <c r="J23" s="11"/>
      <c r="K23" s="11"/>
    </row>
    <row r="24" spans="1:11" ht="13.5" hidden="1" customHeight="1">
      <c r="A24" s="185">
        <v>5</v>
      </c>
      <c r="B24" s="202" t="s">
        <v>35</v>
      </c>
      <c r="C24" s="196" t="s">
        <v>37</v>
      </c>
      <c r="D24" s="188" t="s">
        <v>102</v>
      </c>
      <c r="E24" s="201">
        <v>0</v>
      </c>
      <c r="F24" s="198">
        <v>3020.33</v>
      </c>
      <c r="G24" s="191">
        <v>0</v>
      </c>
      <c r="H24" s="59"/>
      <c r="I24" s="11"/>
      <c r="J24" s="11"/>
      <c r="K24" s="11"/>
    </row>
    <row r="25" spans="1:11" ht="28.5" hidden="1" customHeight="1">
      <c r="A25" s="185">
        <v>6</v>
      </c>
      <c r="B25" s="202" t="s">
        <v>140</v>
      </c>
      <c r="C25" s="196" t="s">
        <v>39</v>
      </c>
      <c r="D25" s="188" t="s">
        <v>103</v>
      </c>
      <c r="E25" s="198">
        <v>3.75</v>
      </c>
      <c r="F25" s="190">
        <v>56.69</v>
      </c>
      <c r="G25" s="198">
        <v>0</v>
      </c>
      <c r="H25" s="59"/>
      <c r="I25" s="11"/>
      <c r="J25" s="11"/>
      <c r="K25" s="11"/>
    </row>
    <row r="26" spans="1:11" ht="15" hidden="1" customHeight="1">
      <c r="A26" s="188">
        <v>8</v>
      </c>
      <c r="B26" s="199" t="s">
        <v>106</v>
      </c>
      <c r="C26" s="200" t="s">
        <v>41</v>
      </c>
      <c r="D26" s="199" t="s">
        <v>31</v>
      </c>
      <c r="E26" s="198"/>
      <c r="F26" s="190">
        <v>1136.33</v>
      </c>
      <c r="G26" s="198">
        <v>0</v>
      </c>
      <c r="H26" s="59"/>
      <c r="I26" s="11"/>
      <c r="J26" s="11"/>
      <c r="K26" s="11"/>
    </row>
    <row r="27" spans="1:11" ht="20.25" customHeight="1">
      <c r="A27" s="185"/>
      <c r="B27" s="204" t="s">
        <v>6</v>
      </c>
      <c r="C27" s="185"/>
      <c r="D27" s="185"/>
      <c r="E27" s="198"/>
      <c r="F27" s="197"/>
      <c r="G27" s="191"/>
      <c r="H27" s="59"/>
      <c r="I27" s="11"/>
      <c r="J27" s="11"/>
      <c r="K27" s="11"/>
    </row>
    <row r="28" spans="1:11" ht="16.5" hidden="1" customHeight="1">
      <c r="A28" s="205">
        <v>3</v>
      </c>
      <c r="B28" s="202" t="s">
        <v>32</v>
      </c>
      <c r="C28" s="196" t="s">
        <v>41</v>
      </c>
      <c r="D28" s="202" t="s">
        <v>31</v>
      </c>
      <c r="E28" s="198">
        <v>0</v>
      </c>
      <c r="F28" s="190">
        <v>1527.22</v>
      </c>
      <c r="G28" s="198">
        <v>763.61</v>
      </c>
      <c r="H28" s="59"/>
      <c r="I28" s="11"/>
      <c r="J28" s="11"/>
      <c r="K28" s="11"/>
    </row>
    <row r="29" spans="1:11" ht="22.5" customHeight="1">
      <c r="A29" s="205">
        <v>3</v>
      </c>
      <c r="B29" s="202" t="s">
        <v>108</v>
      </c>
      <c r="C29" s="196" t="s">
        <v>37</v>
      </c>
      <c r="D29" s="206" t="s">
        <v>176</v>
      </c>
      <c r="E29" s="198">
        <v>0</v>
      </c>
      <c r="F29" s="207">
        <v>2102.71</v>
      </c>
      <c r="G29" s="198">
        <v>1568.52</v>
      </c>
      <c r="H29" s="59"/>
      <c r="I29" s="11"/>
      <c r="J29" s="11"/>
      <c r="K29" s="11"/>
    </row>
    <row r="30" spans="1:11" ht="32.25" customHeight="1">
      <c r="A30" s="205">
        <v>4</v>
      </c>
      <c r="B30" s="199" t="s">
        <v>110</v>
      </c>
      <c r="C30" s="196" t="s">
        <v>37</v>
      </c>
      <c r="D30" s="203" t="s">
        <v>177</v>
      </c>
      <c r="E30" s="198">
        <v>0</v>
      </c>
      <c r="F30" s="190">
        <v>350.75</v>
      </c>
      <c r="G30" s="198">
        <v>360.1</v>
      </c>
      <c r="H30" s="59"/>
      <c r="I30" s="11"/>
      <c r="J30" s="11"/>
      <c r="K30" s="11"/>
    </row>
    <row r="31" spans="1:11" ht="66.75" customHeight="1">
      <c r="A31" s="205">
        <v>5</v>
      </c>
      <c r="B31" s="199" t="s">
        <v>112</v>
      </c>
      <c r="C31" s="196" t="s">
        <v>37</v>
      </c>
      <c r="D31" s="203" t="s">
        <v>177</v>
      </c>
      <c r="E31" s="198">
        <v>0</v>
      </c>
      <c r="F31" s="190">
        <v>5803.28</v>
      </c>
      <c r="G31" s="198">
        <v>812.46</v>
      </c>
      <c r="H31" s="59"/>
      <c r="I31" s="11"/>
      <c r="J31" s="11"/>
      <c r="K31" s="11"/>
    </row>
    <row r="32" spans="1:11" ht="34.5" customHeight="1">
      <c r="A32" s="205">
        <v>6</v>
      </c>
      <c r="B32" s="202" t="s">
        <v>113</v>
      </c>
      <c r="C32" s="187" t="s">
        <v>37</v>
      </c>
      <c r="D32" s="203" t="s">
        <v>178</v>
      </c>
      <c r="E32" s="198">
        <v>0</v>
      </c>
      <c r="F32" s="190">
        <v>428.7</v>
      </c>
      <c r="G32" s="198">
        <v>282.94</v>
      </c>
      <c r="H32" s="59"/>
      <c r="I32" s="11"/>
      <c r="J32" s="11"/>
      <c r="K32" s="11"/>
    </row>
    <row r="33" spans="1:12" ht="18" customHeight="1">
      <c r="A33" s="205">
        <v>7</v>
      </c>
      <c r="B33" s="208" t="s">
        <v>115</v>
      </c>
      <c r="C33" s="187" t="s">
        <v>42</v>
      </c>
      <c r="D33" s="195"/>
      <c r="E33" s="198">
        <v>0</v>
      </c>
      <c r="F33" s="207">
        <v>798</v>
      </c>
      <c r="G33" s="198">
        <v>39.9</v>
      </c>
      <c r="H33" s="59"/>
      <c r="I33" s="11"/>
      <c r="J33" s="11"/>
      <c r="K33" s="11"/>
    </row>
    <row r="34" spans="1:12" ht="19.5" customHeight="1">
      <c r="A34" s="403" t="s">
        <v>95</v>
      </c>
      <c r="B34" s="403"/>
      <c r="C34" s="403"/>
      <c r="D34" s="403"/>
      <c r="E34" s="403"/>
      <c r="F34" s="403"/>
      <c r="G34" s="404"/>
      <c r="H34" s="59"/>
      <c r="I34" s="11"/>
      <c r="J34" s="11"/>
      <c r="K34" s="11"/>
    </row>
    <row r="35" spans="1:12" ht="0.75" customHeight="1">
      <c r="A35" s="185">
        <v>15</v>
      </c>
      <c r="B35" s="202" t="s">
        <v>43</v>
      </c>
      <c r="C35" s="196" t="s">
        <v>37</v>
      </c>
      <c r="D35" s="188" t="s">
        <v>88</v>
      </c>
      <c r="E35" s="191">
        <v>0.42</v>
      </c>
      <c r="F35" s="209">
        <v>809.74</v>
      </c>
      <c r="G35" s="210">
        <v>0</v>
      </c>
      <c r="H35" s="59"/>
      <c r="I35" s="11"/>
      <c r="J35" s="11"/>
      <c r="K35" s="11"/>
    </row>
    <row r="36" spans="1:12" ht="28.5" hidden="1" customHeight="1">
      <c r="A36" s="185">
        <v>16</v>
      </c>
      <c r="B36" s="202" t="s">
        <v>44</v>
      </c>
      <c r="C36" s="196" t="s">
        <v>45</v>
      </c>
      <c r="D36" s="188" t="s">
        <v>88</v>
      </c>
      <c r="E36" s="191">
        <v>1.35</v>
      </c>
      <c r="F36" s="209">
        <v>72.81</v>
      </c>
      <c r="G36" s="210">
        <v>0</v>
      </c>
      <c r="H36" s="59"/>
      <c r="I36" s="11"/>
    </row>
    <row r="37" spans="1:12" ht="28.5" hidden="1" customHeight="1">
      <c r="A37" s="185">
        <v>17</v>
      </c>
      <c r="B37" s="202" t="s">
        <v>46</v>
      </c>
      <c r="C37" s="196" t="s">
        <v>37</v>
      </c>
      <c r="D37" s="188" t="s">
        <v>88</v>
      </c>
      <c r="E37" s="191">
        <v>0.03</v>
      </c>
      <c r="F37" s="209">
        <v>579.48</v>
      </c>
      <c r="G37" s="210">
        <v>0</v>
      </c>
      <c r="H37" s="60"/>
    </row>
    <row r="38" spans="1:12" ht="30" hidden="1" customHeight="1">
      <c r="A38" s="185">
        <v>18</v>
      </c>
      <c r="B38" s="202" t="s">
        <v>47</v>
      </c>
      <c r="C38" s="196" t="s">
        <v>37</v>
      </c>
      <c r="D38" s="188" t="s">
        <v>88</v>
      </c>
      <c r="E38" s="191">
        <v>0.33</v>
      </c>
      <c r="F38" s="209">
        <v>579.48</v>
      </c>
      <c r="G38" s="210">
        <v>0</v>
      </c>
      <c r="H38" s="60"/>
    </row>
    <row r="39" spans="1:12" ht="22.5" customHeight="1">
      <c r="A39" s="185">
        <v>8</v>
      </c>
      <c r="B39" s="202" t="s">
        <v>192</v>
      </c>
      <c r="C39" s="196" t="s">
        <v>37</v>
      </c>
      <c r="D39" s="188" t="s">
        <v>38</v>
      </c>
      <c r="E39" s="191">
        <v>0.22</v>
      </c>
      <c r="F39" s="209">
        <v>1213.55</v>
      </c>
      <c r="G39" s="210">
        <v>752.16</v>
      </c>
      <c r="H39" s="60"/>
    </row>
    <row r="40" spans="1:12" ht="30" hidden="1" customHeight="1">
      <c r="A40" s="185">
        <v>21</v>
      </c>
      <c r="B40" s="202" t="s">
        <v>49</v>
      </c>
      <c r="C40" s="196" t="s">
        <v>37</v>
      </c>
      <c r="D40" s="188" t="s">
        <v>88</v>
      </c>
      <c r="E40" s="191">
        <v>0.22</v>
      </c>
      <c r="F40" s="209">
        <v>1213.55</v>
      </c>
      <c r="G40" s="210">
        <v>0</v>
      </c>
      <c r="H40" s="60"/>
    </row>
    <row r="41" spans="1:12" ht="30.75" hidden="1" customHeight="1">
      <c r="A41" s="185">
        <v>22</v>
      </c>
      <c r="B41" s="202" t="s">
        <v>50</v>
      </c>
      <c r="C41" s="196" t="s">
        <v>51</v>
      </c>
      <c r="D41" s="188" t="s">
        <v>88</v>
      </c>
      <c r="E41" s="191">
        <v>0.02</v>
      </c>
      <c r="F41" s="209">
        <v>2730.49</v>
      </c>
      <c r="G41" s="210">
        <v>0</v>
      </c>
      <c r="H41" s="60"/>
    </row>
    <row r="42" spans="1:12" ht="27" hidden="1" customHeight="1">
      <c r="A42" s="185">
        <v>23</v>
      </c>
      <c r="B42" s="202" t="s">
        <v>52</v>
      </c>
      <c r="C42" s="196" t="s">
        <v>53</v>
      </c>
      <c r="D42" s="188" t="s">
        <v>88</v>
      </c>
      <c r="E42" s="191">
        <v>0.01</v>
      </c>
      <c r="F42" s="209">
        <v>5652.13</v>
      </c>
      <c r="G42" s="210">
        <v>0</v>
      </c>
      <c r="H42" s="60"/>
    </row>
    <row r="43" spans="1:12" ht="20.25" customHeight="1">
      <c r="A43" s="185">
        <v>9</v>
      </c>
      <c r="B43" s="202" t="s">
        <v>54</v>
      </c>
      <c r="C43" s="196" t="s">
        <v>39</v>
      </c>
      <c r="D43" s="203" t="s">
        <v>38</v>
      </c>
      <c r="E43" s="191">
        <v>8</v>
      </c>
      <c r="F43" s="211">
        <v>141.12</v>
      </c>
      <c r="G43" s="210">
        <v>2257.92</v>
      </c>
      <c r="H43" s="60"/>
    </row>
    <row r="44" spans="1:12" ht="20.25" customHeight="1">
      <c r="A44" s="185">
        <v>10</v>
      </c>
      <c r="B44" s="202" t="s">
        <v>56</v>
      </c>
      <c r="C44" s="196" t="s">
        <v>39</v>
      </c>
      <c r="D44" s="203" t="s">
        <v>38</v>
      </c>
      <c r="E44" s="191">
        <v>16</v>
      </c>
      <c r="F44" s="211">
        <v>65.67</v>
      </c>
      <c r="G44" s="210">
        <v>2101.44</v>
      </c>
      <c r="H44" s="60"/>
      <c r="J44" s="43"/>
      <c r="K44" s="44"/>
      <c r="L44" s="45"/>
    </row>
    <row r="45" spans="1:12" ht="20.25" customHeight="1">
      <c r="A45" s="192"/>
      <c r="B45" s="411" t="s">
        <v>89</v>
      </c>
      <c r="C45" s="403"/>
      <c r="D45" s="403"/>
      <c r="E45" s="403"/>
      <c r="F45" s="403"/>
      <c r="G45" s="404"/>
      <c r="H45" s="60"/>
      <c r="J45" s="43"/>
      <c r="K45" s="44"/>
      <c r="L45" s="45"/>
    </row>
    <row r="46" spans="1:12" ht="18" customHeight="1">
      <c r="A46" s="192"/>
      <c r="B46" s="212" t="s">
        <v>58</v>
      </c>
      <c r="C46" s="196"/>
      <c r="D46" s="213"/>
      <c r="E46" s="213"/>
      <c r="F46" s="214"/>
      <c r="G46" s="191"/>
      <c r="H46" s="60"/>
      <c r="J46" s="43"/>
      <c r="K46" s="44"/>
      <c r="L46" s="45"/>
    </row>
    <row r="47" spans="1:12" ht="70.5" customHeight="1">
      <c r="A47" s="185">
        <v>11</v>
      </c>
      <c r="B47" s="202" t="s">
        <v>144</v>
      </c>
      <c r="C47" s="196" t="s">
        <v>70</v>
      </c>
      <c r="D47" s="194" t="s">
        <v>38</v>
      </c>
      <c r="E47" s="191">
        <v>0</v>
      </c>
      <c r="F47" s="209">
        <v>1547.28</v>
      </c>
      <c r="G47" s="210">
        <v>1150.8699999999999</v>
      </c>
      <c r="H47" s="60"/>
      <c r="J47" s="43"/>
      <c r="K47" s="44"/>
      <c r="L47" s="45"/>
    </row>
    <row r="48" spans="1:12" ht="54" customHeight="1">
      <c r="A48" s="185">
        <v>12</v>
      </c>
      <c r="B48" s="199" t="s">
        <v>131</v>
      </c>
      <c r="C48" s="196" t="s">
        <v>70</v>
      </c>
      <c r="D48" s="194" t="s">
        <v>132</v>
      </c>
      <c r="E48" s="191"/>
      <c r="F48" s="209">
        <v>1547.28</v>
      </c>
      <c r="G48" s="210">
        <v>99.03</v>
      </c>
      <c r="H48" s="60"/>
      <c r="J48" s="43"/>
      <c r="K48" s="44"/>
      <c r="L48" s="45"/>
    </row>
    <row r="49" spans="1:12" ht="21" hidden="1" customHeight="1">
      <c r="A49" s="185"/>
      <c r="B49" s="212" t="s">
        <v>59</v>
      </c>
      <c r="C49" s="215"/>
      <c r="D49" s="257"/>
      <c r="E49" s="215"/>
      <c r="F49" s="216"/>
      <c r="G49" s="216"/>
      <c r="H49" s="60"/>
      <c r="J49" s="43"/>
      <c r="K49" s="44"/>
      <c r="L49" s="45"/>
    </row>
    <row r="50" spans="1:12" ht="21" hidden="1" customHeight="1">
      <c r="A50" s="185">
        <v>28</v>
      </c>
      <c r="B50" s="202" t="s">
        <v>60</v>
      </c>
      <c r="C50" s="196" t="s">
        <v>70</v>
      </c>
      <c r="D50" s="188" t="s">
        <v>71</v>
      </c>
      <c r="E50" s="191">
        <v>0</v>
      </c>
      <c r="F50" s="209">
        <v>793.61</v>
      </c>
      <c r="G50" s="210">
        <f>E50/2</f>
        <v>0</v>
      </c>
      <c r="H50" s="60"/>
      <c r="J50" s="43"/>
      <c r="K50" s="44"/>
      <c r="L50" s="45"/>
    </row>
    <row r="51" spans="1:12" ht="17.25" hidden="1" customHeight="1">
      <c r="A51" s="185"/>
      <c r="B51" s="256" t="s">
        <v>61</v>
      </c>
      <c r="C51" s="196"/>
      <c r="D51" s="194"/>
      <c r="E51" s="194"/>
      <c r="F51" s="188"/>
      <c r="G51" s="191"/>
      <c r="H51" s="60"/>
      <c r="J51" s="43"/>
      <c r="K51" s="44"/>
      <c r="L51" s="45"/>
    </row>
    <row r="52" spans="1:12" ht="17.25" hidden="1" customHeight="1">
      <c r="A52" s="185">
        <v>28</v>
      </c>
      <c r="B52" s="202" t="s">
        <v>62</v>
      </c>
      <c r="C52" s="196" t="s">
        <v>39</v>
      </c>
      <c r="D52" s="194" t="s">
        <v>31</v>
      </c>
      <c r="E52" s="191">
        <v>0</v>
      </c>
      <c r="F52" s="209">
        <v>222.4</v>
      </c>
      <c r="G52" s="210">
        <f>E52/2</f>
        <v>0</v>
      </c>
      <c r="H52" s="60"/>
      <c r="J52" s="43"/>
      <c r="K52" s="44"/>
      <c r="L52" s="45"/>
    </row>
    <row r="53" spans="1:12" ht="15.75" hidden="1" customHeight="1">
      <c r="A53" s="188">
        <v>29</v>
      </c>
      <c r="B53" s="202" t="s">
        <v>63</v>
      </c>
      <c r="C53" s="196" t="s">
        <v>39</v>
      </c>
      <c r="D53" s="194" t="s">
        <v>31</v>
      </c>
      <c r="E53" s="191">
        <v>0</v>
      </c>
      <c r="F53" s="209">
        <v>76.25</v>
      </c>
      <c r="G53" s="210">
        <f>E53/2</f>
        <v>0</v>
      </c>
      <c r="H53" s="60"/>
      <c r="J53" s="43"/>
      <c r="K53" s="44"/>
      <c r="L53" s="45"/>
    </row>
    <row r="54" spans="1:12" ht="16.5" hidden="1" customHeight="1">
      <c r="A54" s="188">
        <v>30</v>
      </c>
      <c r="B54" s="202" t="s">
        <v>64</v>
      </c>
      <c r="C54" s="196" t="s">
        <v>45</v>
      </c>
      <c r="D54" s="188" t="s">
        <v>71</v>
      </c>
      <c r="E54" s="191">
        <v>13.47</v>
      </c>
      <c r="F54" s="209">
        <v>212.15</v>
      </c>
      <c r="G54" s="191">
        <v>0</v>
      </c>
      <c r="H54" s="60"/>
      <c r="J54" s="43"/>
      <c r="K54" s="44"/>
      <c r="L54" s="45"/>
    </row>
    <row r="55" spans="1:12" ht="16.5" hidden="1" customHeight="1">
      <c r="A55" s="188">
        <v>31</v>
      </c>
      <c r="B55" s="202" t="s">
        <v>65</v>
      </c>
      <c r="C55" s="196" t="s">
        <v>72</v>
      </c>
      <c r="D55" s="188" t="s">
        <v>71</v>
      </c>
      <c r="E55" s="191">
        <v>1.35</v>
      </c>
      <c r="F55" s="209">
        <v>165.21</v>
      </c>
      <c r="G55" s="191">
        <v>0</v>
      </c>
      <c r="H55" s="60"/>
      <c r="J55" s="43"/>
      <c r="K55" s="44"/>
      <c r="L55" s="45"/>
    </row>
    <row r="56" spans="1:12" ht="15" hidden="1" customHeight="1">
      <c r="A56" s="188">
        <v>32</v>
      </c>
      <c r="B56" s="195" t="s">
        <v>66</v>
      </c>
      <c r="C56" s="196" t="s">
        <v>73</v>
      </c>
      <c r="D56" s="188" t="s">
        <v>71</v>
      </c>
      <c r="E56" s="191">
        <v>0</v>
      </c>
      <c r="F56" s="209">
        <v>2074.63</v>
      </c>
      <c r="G56" s="191">
        <v>0</v>
      </c>
      <c r="H56" s="60"/>
      <c r="J56" s="43"/>
      <c r="K56" s="44"/>
      <c r="L56" s="45"/>
    </row>
    <row r="57" spans="1:12" ht="15.75" hidden="1" customHeight="1">
      <c r="A57" s="188">
        <v>33</v>
      </c>
      <c r="B57" s="195" t="s">
        <v>82</v>
      </c>
      <c r="C57" s="196" t="s">
        <v>83</v>
      </c>
      <c r="D57" s="188" t="s">
        <v>71</v>
      </c>
      <c r="E57" s="218">
        <v>0</v>
      </c>
      <c r="F57" s="209">
        <v>49.88</v>
      </c>
      <c r="G57" s="191">
        <v>0</v>
      </c>
      <c r="H57" s="60"/>
      <c r="J57" s="43"/>
      <c r="K57" s="44"/>
      <c r="L57" s="45"/>
    </row>
    <row r="58" spans="1:12" ht="15.75" hidden="1" customHeight="1">
      <c r="A58" s="188">
        <v>34</v>
      </c>
      <c r="B58" s="219" t="s">
        <v>118</v>
      </c>
      <c r="C58" s="220" t="s">
        <v>42</v>
      </c>
      <c r="D58" s="221"/>
      <c r="E58" s="218"/>
      <c r="F58" s="209">
        <v>42.67</v>
      </c>
      <c r="G58" s="191">
        <v>0</v>
      </c>
      <c r="H58" s="60"/>
      <c r="J58" s="43"/>
      <c r="K58" s="44"/>
      <c r="L58" s="45"/>
    </row>
    <row r="59" spans="1:12" ht="30" hidden="1" customHeight="1">
      <c r="A59" s="188">
        <v>35</v>
      </c>
      <c r="B59" s="219" t="s">
        <v>119</v>
      </c>
      <c r="C59" s="220" t="s">
        <v>42</v>
      </c>
      <c r="D59" s="221"/>
      <c r="E59" s="218"/>
      <c r="F59" s="209">
        <v>39.81</v>
      </c>
      <c r="G59" s="191">
        <v>0</v>
      </c>
      <c r="H59" s="60"/>
      <c r="J59" s="43"/>
      <c r="K59" s="44"/>
      <c r="L59" s="45"/>
    </row>
    <row r="60" spans="1:12" ht="15.75" hidden="1" customHeight="1">
      <c r="A60" s="192"/>
      <c r="B60" s="400" t="s">
        <v>74</v>
      </c>
      <c r="C60" s="401"/>
      <c r="D60" s="402"/>
      <c r="E60" s="194"/>
      <c r="F60" s="188"/>
      <c r="G60" s="191"/>
      <c r="H60" s="60"/>
      <c r="J60" s="43"/>
      <c r="K60" s="44"/>
      <c r="L60" s="45"/>
    </row>
    <row r="61" spans="1:12" ht="31.5" hidden="1" customHeight="1">
      <c r="A61" s="188">
        <v>36</v>
      </c>
      <c r="B61" s="195" t="s">
        <v>67</v>
      </c>
      <c r="C61" s="196" t="s">
        <v>75</v>
      </c>
      <c r="D61" s="188" t="s">
        <v>71</v>
      </c>
      <c r="E61" s="191">
        <v>0</v>
      </c>
      <c r="F61" s="222">
        <v>3779.8</v>
      </c>
      <c r="G61" s="191">
        <v>0</v>
      </c>
      <c r="H61" s="60"/>
      <c r="J61" s="43"/>
      <c r="K61" s="44"/>
      <c r="L61" s="45"/>
    </row>
    <row r="62" spans="1:12" ht="29.25" hidden="1" customHeight="1">
      <c r="A62" s="188"/>
      <c r="B62" s="405" t="s">
        <v>120</v>
      </c>
      <c r="C62" s="406"/>
      <c r="D62" s="407"/>
      <c r="E62" s="191"/>
      <c r="F62" s="188"/>
      <c r="G62" s="191"/>
      <c r="H62" s="60"/>
      <c r="J62" s="43"/>
      <c r="K62" s="44"/>
      <c r="L62" s="45"/>
    </row>
    <row r="63" spans="1:12" ht="20.25" hidden="1" customHeight="1">
      <c r="A63" s="188">
        <v>38</v>
      </c>
      <c r="B63" s="223" t="s">
        <v>121</v>
      </c>
      <c r="C63" s="220" t="s">
        <v>123</v>
      </c>
      <c r="D63" s="188"/>
      <c r="E63" s="191"/>
      <c r="F63" s="209">
        <v>501.62</v>
      </c>
      <c r="G63" s="191">
        <v>0</v>
      </c>
      <c r="H63" s="60"/>
      <c r="J63" s="43"/>
      <c r="K63" s="44"/>
      <c r="L63" s="45"/>
    </row>
    <row r="64" spans="1:12" ht="16.5" hidden="1" customHeight="1">
      <c r="A64" s="188">
        <v>39</v>
      </c>
      <c r="B64" s="223" t="s">
        <v>122</v>
      </c>
      <c r="C64" s="220" t="s">
        <v>39</v>
      </c>
      <c r="D64" s="188"/>
      <c r="E64" s="191"/>
      <c r="F64" s="209">
        <v>852.99</v>
      </c>
      <c r="G64" s="191">
        <v>0</v>
      </c>
      <c r="H64" s="60"/>
      <c r="J64" s="43"/>
      <c r="K64" s="44"/>
      <c r="L64" s="45"/>
    </row>
    <row r="65" spans="1:20" ht="16.5" hidden="1" customHeight="1">
      <c r="A65" s="188"/>
      <c r="B65" s="224" t="s">
        <v>124</v>
      </c>
      <c r="C65" s="220"/>
      <c r="D65" s="188"/>
      <c r="E65" s="191"/>
      <c r="F65" s="209"/>
      <c r="G65" s="191"/>
      <c r="H65" s="60"/>
      <c r="J65" s="43"/>
      <c r="K65" s="44"/>
      <c r="L65" s="45"/>
    </row>
    <row r="66" spans="1:20" ht="15" hidden="1" customHeight="1">
      <c r="A66" s="188">
        <v>40</v>
      </c>
      <c r="B66" s="225" t="s">
        <v>125</v>
      </c>
      <c r="C66" s="226" t="s">
        <v>126</v>
      </c>
      <c r="D66" s="71"/>
      <c r="E66" s="191"/>
      <c r="F66" s="211">
        <v>2759.44</v>
      </c>
      <c r="G66" s="191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8"/>
      <c r="B67" s="400" t="s">
        <v>85</v>
      </c>
      <c r="C67" s="401"/>
      <c r="D67" s="402"/>
      <c r="E67" s="191"/>
      <c r="F67" s="188"/>
      <c r="G67" s="191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8">
        <v>13</v>
      </c>
      <c r="B68" s="240" t="s">
        <v>133</v>
      </c>
      <c r="C68" s="196" t="s">
        <v>76</v>
      </c>
      <c r="D68" s="194" t="s">
        <v>77</v>
      </c>
      <c r="E68" s="194">
        <v>327.9</v>
      </c>
      <c r="F68" s="209">
        <v>2.1</v>
      </c>
      <c r="G68" s="198">
        <v>1896.72</v>
      </c>
    </row>
    <row r="69" spans="1:20" ht="50.25" customHeight="1">
      <c r="A69" s="188">
        <v>14</v>
      </c>
      <c r="B69" s="223" t="s">
        <v>127</v>
      </c>
      <c r="C69" s="196"/>
      <c r="D69" s="194"/>
      <c r="E69" s="194"/>
      <c r="F69" s="209">
        <v>1.63</v>
      </c>
      <c r="G69" s="198">
        <v>1472.22</v>
      </c>
    </row>
    <row r="70" spans="1:20" ht="18.75" customHeight="1">
      <c r="A70" s="192"/>
      <c r="B70" s="227" t="s">
        <v>136</v>
      </c>
      <c r="C70" s="185"/>
      <c r="D70" s="194"/>
      <c r="E70" s="194"/>
      <c r="F70" s="191"/>
      <c r="G70" s="228">
        <f>SUM(G17+G18+G29+G30+G31+G32+G33+G39+G43+G44+G47+G48+G68+G69)</f>
        <v>17333</v>
      </c>
    </row>
    <row r="71" spans="1:20" ht="20.25" customHeight="1">
      <c r="A71" s="192"/>
      <c r="B71" s="418" t="s">
        <v>86</v>
      </c>
      <c r="C71" s="419"/>
      <c r="D71" s="419"/>
      <c r="E71" s="194"/>
      <c r="F71" s="188"/>
      <c r="G71" s="191"/>
    </row>
    <row r="72" spans="1:20" ht="18.75" customHeight="1">
      <c r="A72" s="188"/>
      <c r="B72" s="240" t="s">
        <v>194</v>
      </c>
      <c r="C72" s="233"/>
      <c r="D72" s="234"/>
      <c r="E72" s="233">
        <v>1</v>
      </c>
      <c r="F72" s="233"/>
      <c r="G72" s="191">
        <v>0</v>
      </c>
    </row>
    <row r="73" spans="1:20" ht="18" customHeight="1">
      <c r="A73" s="188"/>
      <c r="B73" s="260" t="s">
        <v>128</v>
      </c>
      <c r="C73" s="194"/>
      <c r="D73" s="194"/>
      <c r="E73" s="235"/>
      <c r="F73" s="236"/>
      <c r="G73" s="237">
        <v>0</v>
      </c>
    </row>
    <row r="74" spans="1:20" ht="19.5" customHeight="1">
      <c r="A74" s="48"/>
      <c r="B74" s="261" t="s">
        <v>195</v>
      </c>
      <c r="C74" s="215"/>
      <c r="D74" s="215"/>
      <c r="E74" s="215"/>
      <c r="F74" s="215"/>
      <c r="G74" s="239">
        <f>G70+G72</f>
        <v>17333</v>
      </c>
    </row>
    <row r="75" spans="1:20" ht="15.75" customHeight="1">
      <c r="A75" s="376" t="s">
        <v>193</v>
      </c>
      <c r="B75" s="376"/>
      <c r="C75" s="376"/>
      <c r="D75" s="376"/>
      <c r="E75" s="376"/>
      <c r="F75" s="376"/>
      <c r="G75" s="37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17" t="s">
        <v>222</v>
      </c>
      <c r="C76" s="417"/>
      <c r="D76" s="417"/>
      <c r="E76" s="417"/>
      <c r="F76" s="417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3"/>
      <c r="B77" s="416" t="s">
        <v>8</v>
      </c>
      <c r="C77" s="416"/>
      <c r="D77" s="416"/>
      <c r="E77" s="416"/>
      <c r="F77" s="416"/>
      <c r="G77" s="258"/>
      <c r="H77" s="5"/>
      <c r="I77" s="5"/>
      <c r="J77" s="5"/>
      <c r="K77" s="5"/>
      <c r="L77" s="5"/>
      <c r="M77" s="5"/>
      <c r="N77" s="5"/>
      <c r="O77" s="5"/>
      <c r="P77" s="377"/>
      <c r="Q77" s="377"/>
      <c r="R77" s="377"/>
      <c r="S77" s="377"/>
    </row>
    <row r="78" spans="1:20" ht="15.75">
      <c r="A78" s="259"/>
      <c r="B78" s="259"/>
      <c r="C78" s="259"/>
      <c r="D78" s="259"/>
      <c r="E78" s="259"/>
      <c r="F78" s="259"/>
      <c r="G78" s="259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378" t="s">
        <v>9</v>
      </c>
      <c r="B79" s="378"/>
      <c r="C79" s="378"/>
      <c r="D79" s="378"/>
      <c r="E79" s="378"/>
      <c r="F79" s="378"/>
      <c r="G79" s="378"/>
    </row>
    <row r="80" spans="1:20" ht="15.75">
      <c r="A80" s="378" t="s">
        <v>10</v>
      </c>
      <c r="B80" s="378"/>
      <c r="C80" s="378"/>
      <c r="D80" s="378"/>
      <c r="E80" s="378"/>
      <c r="F80" s="378"/>
      <c r="G80" s="378"/>
    </row>
    <row r="81" spans="1:7" ht="15.75">
      <c r="A81" s="376" t="s">
        <v>11</v>
      </c>
      <c r="B81" s="376"/>
      <c r="C81" s="376"/>
      <c r="D81" s="376"/>
      <c r="E81" s="376"/>
      <c r="F81" s="376"/>
      <c r="G81" s="376"/>
    </row>
    <row r="82" spans="1:7" ht="15.75">
      <c r="A82" s="23"/>
      <c r="B82" s="241"/>
      <c r="C82" s="241"/>
      <c r="D82" s="241"/>
      <c r="E82" s="241"/>
      <c r="F82" s="241"/>
      <c r="G82" s="241"/>
    </row>
    <row r="83" spans="1:7" ht="15.75">
      <c r="A83" s="379" t="s">
        <v>12</v>
      </c>
      <c r="B83" s="379"/>
      <c r="C83" s="379"/>
      <c r="D83" s="379"/>
      <c r="E83" s="379"/>
      <c r="F83" s="379"/>
      <c r="G83" s="379"/>
    </row>
    <row r="84" spans="1:7" ht="15.75">
      <c r="A84" s="4"/>
    </row>
    <row r="85" spans="1:7" ht="15.75">
      <c r="A85" s="376" t="s">
        <v>13</v>
      </c>
      <c r="B85" s="376"/>
      <c r="C85" s="398" t="s">
        <v>149</v>
      </c>
      <c r="D85" s="398"/>
      <c r="E85" s="398"/>
      <c r="G85" s="63"/>
    </row>
    <row r="86" spans="1:7">
      <c r="A86" s="68"/>
      <c r="C86" s="381" t="s">
        <v>14</v>
      </c>
      <c r="D86" s="381"/>
      <c r="E86" s="381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76" t="s">
        <v>16</v>
      </c>
      <c r="B88" s="376"/>
      <c r="C88" s="382"/>
      <c r="D88" s="382"/>
      <c r="E88" s="382"/>
      <c r="G88" s="63"/>
    </row>
    <row r="89" spans="1:7">
      <c r="A89" s="68"/>
      <c r="C89" s="377" t="s">
        <v>14</v>
      </c>
      <c r="D89" s="377"/>
      <c r="E89" s="377"/>
      <c r="G89" s="64" t="s">
        <v>15</v>
      </c>
    </row>
    <row r="90" spans="1:7" ht="15.75">
      <c r="A90" s="4" t="s">
        <v>17</v>
      </c>
    </row>
    <row r="91" spans="1:7">
      <c r="A91" s="388" t="s">
        <v>18</v>
      </c>
      <c r="B91" s="388"/>
      <c r="C91" s="388"/>
      <c r="D91" s="388"/>
      <c r="E91" s="388"/>
      <c r="F91" s="388"/>
      <c r="G91" s="388"/>
    </row>
    <row r="92" spans="1:7" ht="16.5">
      <c r="A92" s="420" t="s">
        <v>19</v>
      </c>
      <c r="B92" s="420"/>
      <c r="C92" s="420"/>
      <c r="D92" s="420"/>
      <c r="E92" s="420"/>
      <c r="F92" s="420"/>
      <c r="G92" s="420"/>
    </row>
    <row r="93" spans="1:7" ht="16.5">
      <c r="A93" s="420" t="s">
        <v>20</v>
      </c>
      <c r="B93" s="420"/>
      <c r="C93" s="420"/>
      <c r="D93" s="420"/>
      <c r="E93" s="420"/>
      <c r="F93" s="420"/>
      <c r="G93" s="420"/>
    </row>
    <row r="94" spans="1:7" ht="35.25" customHeight="1">
      <c r="A94" s="420" t="s">
        <v>25</v>
      </c>
      <c r="B94" s="420"/>
      <c r="C94" s="420"/>
      <c r="D94" s="420"/>
      <c r="E94" s="420"/>
      <c r="F94" s="420"/>
      <c r="G94" s="420"/>
    </row>
    <row r="95" spans="1:7" ht="37.5" customHeight="1">
      <c r="A95" s="420" t="s">
        <v>24</v>
      </c>
      <c r="B95" s="420"/>
      <c r="C95" s="420"/>
      <c r="D95" s="420"/>
      <c r="E95" s="420"/>
      <c r="F95" s="420"/>
      <c r="G95" s="420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  <mergeCell ref="P77:S77"/>
    <mergeCell ref="A79:G79"/>
    <mergeCell ref="A80:G80"/>
    <mergeCell ref="A81:G81"/>
    <mergeCell ref="A83:G83"/>
    <mergeCell ref="A3:G3"/>
    <mergeCell ref="A4:G4"/>
    <mergeCell ref="B5:F5"/>
    <mergeCell ref="A8:G8"/>
    <mergeCell ref="A10:G10"/>
    <mergeCell ref="A11:G11"/>
    <mergeCell ref="A15:G15"/>
    <mergeCell ref="A34:G34"/>
    <mergeCell ref="B60:D60"/>
    <mergeCell ref="B62:D62"/>
    <mergeCell ref="A16:G16"/>
    <mergeCell ref="A19:G19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4" t="s">
        <v>92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1.5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142</v>
      </c>
      <c r="C5" s="374"/>
      <c r="D5" s="374"/>
      <c r="E5" s="374"/>
      <c r="F5" s="374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375" t="s">
        <v>190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390" t="s">
        <v>166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21" customHeight="1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21" customHeight="1">
      <c r="A17" s="185">
        <v>1</v>
      </c>
      <c r="B17" s="260" t="s">
        <v>27</v>
      </c>
      <c r="C17" s="196" t="s">
        <v>28</v>
      </c>
      <c r="D17" s="188"/>
      <c r="E17" s="189">
        <v>506.1</v>
      </c>
      <c r="F17" s="190">
        <v>4.53</v>
      </c>
      <c r="G17" s="191">
        <v>4091.5</v>
      </c>
      <c r="H17" s="11"/>
      <c r="I17" s="11"/>
      <c r="J17" s="11"/>
      <c r="K17" s="11"/>
    </row>
    <row r="18" spans="1:11" ht="22.5" customHeight="1">
      <c r="A18" s="188">
        <v>2</v>
      </c>
      <c r="B18" s="199" t="s">
        <v>104</v>
      </c>
      <c r="C18" s="200" t="s">
        <v>42</v>
      </c>
      <c r="D18" s="203" t="s">
        <v>180</v>
      </c>
      <c r="E18" s="198">
        <v>0</v>
      </c>
      <c r="F18" s="190">
        <v>147.03</v>
      </c>
      <c r="G18" s="198">
        <v>447.22</v>
      </c>
      <c r="H18" s="11"/>
      <c r="I18" s="11"/>
      <c r="J18" s="11"/>
      <c r="K18" s="11"/>
    </row>
    <row r="19" spans="1:11" ht="19.5" customHeight="1">
      <c r="A19" s="262"/>
      <c r="B19" s="411" t="s">
        <v>196</v>
      </c>
      <c r="C19" s="403"/>
      <c r="D19" s="403"/>
      <c r="E19" s="403"/>
      <c r="F19" s="403"/>
      <c r="G19" s="404"/>
      <c r="H19" s="58">
        <f>G16+G19</f>
        <v>0</v>
      </c>
      <c r="I19" s="11"/>
      <c r="J19" s="11"/>
      <c r="K19" s="11"/>
    </row>
    <row r="20" spans="1:11" ht="15" hidden="1" customHeight="1">
      <c r="A20" s="192"/>
      <c r="B20" s="193" t="s">
        <v>36</v>
      </c>
      <c r="C20" s="194"/>
      <c r="D20" s="194"/>
      <c r="E20" s="194"/>
      <c r="F20" s="188"/>
      <c r="G20" s="191"/>
      <c r="H20" s="59"/>
      <c r="I20" s="11"/>
      <c r="J20" s="11"/>
      <c r="K20" s="11"/>
    </row>
    <row r="21" spans="1:11" ht="15" hidden="1" customHeight="1">
      <c r="A21" s="185">
        <v>2</v>
      </c>
      <c r="B21" s="195" t="s">
        <v>100</v>
      </c>
      <c r="C21" s="196" t="s">
        <v>37</v>
      </c>
      <c r="D21" s="188" t="s">
        <v>101</v>
      </c>
      <c r="E21" s="197">
        <v>2.31</v>
      </c>
      <c r="F21" s="190">
        <v>155.88999999999999</v>
      </c>
      <c r="G21" s="198">
        <v>0</v>
      </c>
      <c r="H21" s="59"/>
      <c r="I21" s="11"/>
      <c r="J21" s="11"/>
      <c r="K21" s="11"/>
    </row>
    <row r="22" spans="1:11" ht="26.25" hidden="1" customHeight="1">
      <c r="A22" s="185">
        <v>3</v>
      </c>
      <c r="B22" s="195" t="s">
        <v>34</v>
      </c>
      <c r="C22" s="196" t="s">
        <v>37</v>
      </c>
      <c r="D22" s="188" t="s">
        <v>81</v>
      </c>
      <c r="E22" s="198">
        <f>0.0024*3*4.5</f>
        <v>3.2399999999999998E-2</v>
      </c>
      <c r="F22" s="190">
        <v>258.63</v>
      </c>
      <c r="G22" s="191">
        <v>0</v>
      </c>
      <c r="H22" s="59"/>
      <c r="I22" s="11"/>
      <c r="J22" s="11"/>
      <c r="K22" s="11"/>
    </row>
    <row r="23" spans="1:11" ht="16.5" hidden="1" customHeight="1">
      <c r="A23" s="185">
        <v>4</v>
      </c>
      <c r="B23" s="199" t="s">
        <v>105</v>
      </c>
      <c r="C23" s="200" t="s">
        <v>42</v>
      </c>
      <c r="D23" s="263" t="s">
        <v>31</v>
      </c>
      <c r="E23" s="201">
        <v>0</v>
      </c>
      <c r="F23" s="190">
        <v>191.32</v>
      </c>
      <c r="G23" s="191">
        <v>0</v>
      </c>
      <c r="H23" s="59"/>
      <c r="I23" s="11"/>
      <c r="J23" s="11"/>
      <c r="K23" s="11"/>
    </row>
    <row r="24" spans="1:11" ht="13.5" hidden="1" customHeight="1">
      <c r="A24" s="185">
        <v>5</v>
      </c>
      <c r="B24" s="202" t="s">
        <v>35</v>
      </c>
      <c r="C24" s="196" t="s">
        <v>37</v>
      </c>
      <c r="D24" s="188" t="s">
        <v>102</v>
      </c>
      <c r="E24" s="201">
        <v>0</v>
      </c>
      <c r="F24" s="198">
        <v>3020.33</v>
      </c>
      <c r="G24" s="191">
        <v>0</v>
      </c>
      <c r="H24" s="59"/>
      <c r="I24" s="11"/>
      <c r="J24" s="11"/>
      <c r="K24" s="11"/>
    </row>
    <row r="25" spans="1:11" ht="25.5" hidden="1" customHeight="1">
      <c r="A25" s="185">
        <v>6</v>
      </c>
      <c r="B25" s="202" t="s">
        <v>140</v>
      </c>
      <c r="C25" s="196" t="s">
        <v>39</v>
      </c>
      <c r="D25" s="188" t="s">
        <v>103</v>
      </c>
      <c r="E25" s="198">
        <v>3.75</v>
      </c>
      <c r="F25" s="190">
        <v>56.69</v>
      </c>
      <c r="G25" s="198">
        <v>0</v>
      </c>
      <c r="H25" s="59"/>
      <c r="I25" s="11"/>
      <c r="J25" s="11"/>
      <c r="K25" s="11"/>
    </row>
    <row r="26" spans="1:11" ht="15" hidden="1" customHeight="1">
      <c r="A26" s="188">
        <v>8</v>
      </c>
      <c r="B26" s="199" t="s">
        <v>106</v>
      </c>
      <c r="C26" s="200" t="s">
        <v>41</v>
      </c>
      <c r="D26" s="203" t="s">
        <v>31</v>
      </c>
      <c r="E26" s="198"/>
      <c r="F26" s="190">
        <v>1136.33</v>
      </c>
      <c r="G26" s="198">
        <v>0</v>
      </c>
      <c r="H26" s="59"/>
      <c r="I26" s="11"/>
      <c r="J26" s="11"/>
      <c r="K26" s="11"/>
    </row>
    <row r="27" spans="1:11" ht="19.5" customHeight="1">
      <c r="A27" s="185"/>
      <c r="B27" s="204" t="s">
        <v>6</v>
      </c>
      <c r="C27" s="185"/>
      <c r="D27" s="185"/>
      <c r="E27" s="198"/>
      <c r="F27" s="197"/>
      <c r="G27" s="191"/>
      <c r="H27" s="59"/>
      <c r="I27" s="11"/>
      <c r="J27" s="11"/>
      <c r="K27" s="11"/>
    </row>
    <row r="28" spans="1:11" ht="1.5" hidden="1" customHeight="1">
      <c r="A28" s="205">
        <v>9</v>
      </c>
      <c r="B28" s="202" t="s">
        <v>32</v>
      </c>
      <c r="C28" s="196" t="s">
        <v>41</v>
      </c>
      <c r="D28" s="202" t="s">
        <v>31</v>
      </c>
      <c r="E28" s="198">
        <v>0</v>
      </c>
      <c r="F28" s="190">
        <v>1527.22</v>
      </c>
      <c r="G28" s="198">
        <v>763.61</v>
      </c>
      <c r="H28" s="59"/>
      <c r="I28" s="11"/>
      <c r="J28" s="11"/>
      <c r="K28" s="11"/>
    </row>
    <row r="29" spans="1:11" ht="20.25" customHeight="1">
      <c r="A29" s="205">
        <v>3</v>
      </c>
      <c r="B29" s="202" t="s">
        <v>108</v>
      </c>
      <c r="C29" s="196" t="s">
        <v>37</v>
      </c>
      <c r="D29" s="206" t="s">
        <v>176</v>
      </c>
      <c r="E29" s="198">
        <v>0</v>
      </c>
      <c r="F29" s="207">
        <v>2102.71</v>
      </c>
      <c r="G29" s="198">
        <v>1568.52</v>
      </c>
      <c r="H29" s="59"/>
      <c r="I29" s="11"/>
      <c r="J29" s="11"/>
      <c r="K29" s="11"/>
    </row>
    <row r="30" spans="1:11" ht="34.5" customHeight="1">
      <c r="A30" s="205">
        <v>4</v>
      </c>
      <c r="B30" s="199" t="s">
        <v>110</v>
      </c>
      <c r="C30" s="196" t="s">
        <v>37</v>
      </c>
      <c r="D30" s="203" t="s">
        <v>197</v>
      </c>
      <c r="E30" s="198">
        <v>0</v>
      </c>
      <c r="F30" s="190">
        <v>350.75</v>
      </c>
      <c r="G30" s="198">
        <v>360.1</v>
      </c>
      <c r="H30" s="59"/>
      <c r="I30" s="11"/>
      <c r="J30" s="11"/>
      <c r="K30" s="11"/>
    </row>
    <row r="31" spans="1:11" ht="66.75" customHeight="1">
      <c r="A31" s="205">
        <v>5</v>
      </c>
      <c r="B31" s="199" t="s">
        <v>112</v>
      </c>
      <c r="C31" s="196" t="s">
        <v>37</v>
      </c>
      <c r="D31" s="203" t="s">
        <v>197</v>
      </c>
      <c r="E31" s="198">
        <v>0</v>
      </c>
      <c r="F31" s="190">
        <v>5803.28</v>
      </c>
      <c r="G31" s="198">
        <v>812.46</v>
      </c>
      <c r="H31" s="59"/>
      <c r="I31" s="11"/>
      <c r="J31" s="11"/>
      <c r="K31" s="11"/>
    </row>
    <row r="32" spans="1:11" ht="20.25" customHeight="1">
      <c r="A32" s="205">
        <v>6</v>
      </c>
      <c r="B32" s="202" t="s">
        <v>113</v>
      </c>
      <c r="C32" s="187" t="s">
        <v>37</v>
      </c>
      <c r="D32" s="203" t="s">
        <v>198</v>
      </c>
      <c r="E32" s="198">
        <v>0</v>
      </c>
      <c r="F32" s="190">
        <v>428.7</v>
      </c>
      <c r="G32" s="198">
        <v>282.94</v>
      </c>
      <c r="H32" s="59"/>
      <c r="I32" s="11"/>
      <c r="J32" s="11"/>
      <c r="K32" s="11"/>
    </row>
    <row r="33" spans="1:12" ht="19.5" customHeight="1">
      <c r="A33" s="205">
        <v>7</v>
      </c>
      <c r="B33" s="208" t="s">
        <v>115</v>
      </c>
      <c r="C33" s="187" t="s">
        <v>42</v>
      </c>
      <c r="D33" s="195"/>
      <c r="E33" s="198">
        <v>0</v>
      </c>
      <c r="F33" s="207">
        <v>798</v>
      </c>
      <c r="G33" s="198">
        <v>39.9</v>
      </c>
      <c r="H33" s="59"/>
      <c r="I33" s="11"/>
      <c r="J33" s="11"/>
      <c r="K33" s="11"/>
    </row>
    <row r="34" spans="1:12" ht="22.5" hidden="1" customHeight="1">
      <c r="A34" s="403" t="s">
        <v>95</v>
      </c>
      <c r="B34" s="403"/>
      <c r="C34" s="403"/>
      <c r="D34" s="403"/>
      <c r="E34" s="403"/>
      <c r="F34" s="403"/>
      <c r="G34" s="404"/>
      <c r="H34" s="59"/>
      <c r="I34" s="11"/>
      <c r="J34" s="11"/>
      <c r="K34" s="11"/>
    </row>
    <row r="35" spans="1:12" ht="27.75" hidden="1" customHeight="1">
      <c r="A35" s="185">
        <v>15</v>
      </c>
      <c r="B35" s="202" t="s">
        <v>43</v>
      </c>
      <c r="C35" s="196" t="s">
        <v>37</v>
      </c>
      <c r="D35" s="188" t="s">
        <v>88</v>
      </c>
      <c r="E35" s="191">
        <v>0.42</v>
      </c>
      <c r="F35" s="209">
        <v>809.74</v>
      </c>
      <c r="G35" s="210">
        <v>0</v>
      </c>
      <c r="H35" s="59"/>
      <c r="I35" s="11"/>
      <c r="J35" s="11"/>
      <c r="K35" s="11"/>
    </row>
    <row r="36" spans="1:12" ht="27.75" hidden="1" customHeight="1">
      <c r="A36" s="185">
        <v>16</v>
      </c>
      <c r="B36" s="202" t="s">
        <v>44</v>
      </c>
      <c r="C36" s="196" t="s">
        <v>45</v>
      </c>
      <c r="D36" s="188" t="s">
        <v>88</v>
      </c>
      <c r="E36" s="191">
        <v>1.35</v>
      </c>
      <c r="F36" s="209">
        <v>72.81</v>
      </c>
      <c r="G36" s="210">
        <v>0</v>
      </c>
      <c r="H36" s="59"/>
      <c r="I36" s="11"/>
    </row>
    <row r="37" spans="1:12" ht="28.5" hidden="1" customHeight="1">
      <c r="A37" s="185">
        <v>17</v>
      </c>
      <c r="B37" s="202" t="s">
        <v>46</v>
      </c>
      <c r="C37" s="196" t="s">
        <v>37</v>
      </c>
      <c r="D37" s="188" t="s">
        <v>88</v>
      </c>
      <c r="E37" s="191">
        <v>0.03</v>
      </c>
      <c r="F37" s="209">
        <v>579.48</v>
      </c>
      <c r="G37" s="210">
        <v>0</v>
      </c>
      <c r="H37" s="60"/>
    </row>
    <row r="38" spans="1:12" ht="28.5" hidden="1" customHeight="1">
      <c r="A38" s="185">
        <v>18</v>
      </c>
      <c r="B38" s="202" t="s">
        <v>47</v>
      </c>
      <c r="C38" s="196" t="s">
        <v>37</v>
      </c>
      <c r="D38" s="188" t="s">
        <v>88</v>
      </c>
      <c r="E38" s="191">
        <v>0.33</v>
      </c>
      <c r="F38" s="209">
        <v>579.48</v>
      </c>
      <c r="G38" s="210">
        <v>0</v>
      </c>
      <c r="H38" s="60"/>
    </row>
    <row r="39" spans="1:12" ht="24" hidden="1" customHeight="1">
      <c r="A39" s="185">
        <v>20</v>
      </c>
      <c r="B39" s="202" t="s">
        <v>80</v>
      </c>
      <c r="C39" s="196" t="s">
        <v>37</v>
      </c>
      <c r="D39" s="188" t="s">
        <v>88</v>
      </c>
      <c r="E39" s="191">
        <v>0.22</v>
      </c>
      <c r="F39" s="209">
        <v>1213.55</v>
      </c>
      <c r="G39" s="210">
        <v>0</v>
      </c>
      <c r="H39" s="60"/>
    </row>
    <row r="40" spans="1:12" ht="37.5" hidden="1" customHeight="1">
      <c r="A40" s="185">
        <v>21</v>
      </c>
      <c r="B40" s="202" t="s">
        <v>49</v>
      </c>
      <c r="C40" s="196" t="s">
        <v>37</v>
      </c>
      <c r="D40" s="188" t="s">
        <v>88</v>
      </c>
      <c r="E40" s="191">
        <v>0.22</v>
      </c>
      <c r="F40" s="209">
        <v>1213.55</v>
      </c>
      <c r="G40" s="210">
        <v>0</v>
      </c>
      <c r="H40" s="60"/>
    </row>
    <row r="41" spans="1:12" ht="31.5" hidden="1" customHeight="1">
      <c r="A41" s="185">
        <v>22</v>
      </c>
      <c r="B41" s="202" t="s">
        <v>50</v>
      </c>
      <c r="C41" s="196" t="s">
        <v>51</v>
      </c>
      <c r="D41" s="188" t="s">
        <v>88</v>
      </c>
      <c r="E41" s="191">
        <v>0.02</v>
      </c>
      <c r="F41" s="209">
        <v>2730.49</v>
      </c>
      <c r="G41" s="210">
        <v>0</v>
      </c>
      <c r="H41" s="60"/>
    </row>
    <row r="42" spans="1:12" ht="27.75" hidden="1" customHeight="1">
      <c r="A42" s="185">
        <v>23</v>
      </c>
      <c r="B42" s="202" t="s">
        <v>52</v>
      </c>
      <c r="C42" s="196" t="s">
        <v>53</v>
      </c>
      <c r="D42" s="188" t="s">
        <v>88</v>
      </c>
      <c r="E42" s="191">
        <v>0.01</v>
      </c>
      <c r="F42" s="209">
        <v>5652.13</v>
      </c>
      <c r="G42" s="210">
        <v>0</v>
      </c>
      <c r="H42" s="60"/>
    </row>
    <row r="43" spans="1:12" ht="18" hidden="1" customHeight="1">
      <c r="A43" s="185">
        <v>24</v>
      </c>
      <c r="B43" s="202" t="s">
        <v>54</v>
      </c>
      <c r="C43" s="196" t="s">
        <v>39</v>
      </c>
      <c r="D43" s="203" t="s">
        <v>116</v>
      </c>
      <c r="E43" s="191">
        <v>8</v>
      </c>
      <c r="F43" s="211">
        <v>141.12</v>
      </c>
      <c r="G43" s="210">
        <v>0</v>
      </c>
      <c r="H43" s="60"/>
    </row>
    <row r="44" spans="1:12" ht="15" hidden="1" customHeight="1">
      <c r="A44" s="185">
        <v>25</v>
      </c>
      <c r="B44" s="202" t="s">
        <v>56</v>
      </c>
      <c r="C44" s="196" t="s">
        <v>39</v>
      </c>
      <c r="D44" s="203" t="s">
        <v>116</v>
      </c>
      <c r="E44" s="191">
        <v>16</v>
      </c>
      <c r="F44" s="211">
        <v>65.67</v>
      </c>
      <c r="G44" s="210">
        <v>0</v>
      </c>
      <c r="H44" s="60"/>
      <c r="J44" s="43"/>
      <c r="K44" s="44"/>
      <c r="L44" s="45"/>
    </row>
    <row r="45" spans="1:12" ht="20.25" customHeight="1">
      <c r="A45" s="192"/>
      <c r="B45" s="411" t="s">
        <v>89</v>
      </c>
      <c r="C45" s="403"/>
      <c r="D45" s="403"/>
      <c r="E45" s="403"/>
      <c r="F45" s="403"/>
      <c r="G45" s="404"/>
      <c r="H45" s="60"/>
      <c r="J45" s="43"/>
      <c r="K45" s="44"/>
      <c r="L45" s="45"/>
    </row>
    <row r="46" spans="1:12" ht="22.5" customHeight="1">
      <c r="A46" s="192"/>
      <c r="B46" s="212" t="s">
        <v>58</v>
      </c>
      <c r="C46" s="196"/>
      <c r="D46" s="213"/>
      <c r="E46" s="213"/>
      <c r="F46" s="214"/>
      <c r="G46" s="191"/>
      <c r="H46" s="60"/>
      <c r="J46" s="43"/>
      <c r="K46" s="44"/>
      <c r="L46" s="45"/>
    </row>
    <row r="47" spans="1:12" ht="51.75" customHeight="1">
      <c r="A47" s="185">
        <v>8</v>
      </c>
      <c r="B47" s="202" t="s">
        <v>144</v>
      </c>
      <c r="C47" s="196" t="s">
        <v>70</v>
      </c>
      <c r="D47" s="194" t="s">
        <v>38</v>
      </c>
      <c r="E47" s="191">
        <v>0</v>
      </c>
      <c r="F47" s="209">
        <v>1547.28</v>
      </c>
      <c r="G47" s="210">
        <v>1150.8699999999999</v>
      </c>
      <c r="H47" s="60"/>
      <c r="J47" s="43"/>
      <c r="K47" s="44"/>
      <c r="L47" s="45"/>
    </row>
    <row r="48" spans="1:12" ht="51" customHeight="1">
      <c r="A48" s="185">
        <v>9</v>
      </c>
      <c r="B48" s="199" t="s">
        <v>131</v>
      </c>
      <c r="C48" s="196" t="s">
        <v>70</v>
      </c>
      <c r="D48" s="194" t="s">
        <v>132</v>
      </c>
      <c r="E48" s="191"/>
      <c r="F48" s="209">
        <v>1547.28</v>
      </c>
      <c r="G48" s="210">
        <v>99.03</v>
      </c>
      <c r="H48" s="60"/>
      <c r="J48" s="43"/>
      <c r="K48" s="44"/>
      <c r="L48" s="45"/>
    </row>
    <row r="49" spans="1:12" ht="17.25" hidden="1" customHeight="1">
      <c r="A49" s="185"/>
      <c r="B49" s="411" t="s">
        <v>59</v>
      </c>
      <c r="C49" s="403"/>
      <c r="D49" s="404"/>
      <c r="E49" s="215"/>
      <c r="F49" s="216"/>
      <c r="G49" s="216"/>
      <c r="H49" s="60"/>
      <c r="J49" s="43"/>
      <c r="K49" s="44"/>
      <c r="L49" s="45"/>
    </row>
    <row r="50" spans="1:12" ht="15.75" hidden="1" customHeight="1">
      <c r="A50" s="185">
        <v>28</v>
      </c>
      <c r="B50" s="202" t="s">
        <v>60</v>
      </c>
      <c r="C50" s="196" t="s">
        <v>70</v>
      </c>
      <c r="D50" s="188" t="s">
        <v>71</v>
      </c>
      <c r="E50" s="191">
        <v>0</v>
      </c>
      <c r="F50" s="209">
        <v>793.61</v>
      </c>
      <c r="G50" s="210">
        <f>E50/2</f>
        <v>0</v>
      </c>
      <c r="H50" s="60"/>
      <c r="J50" s="43"/>
      <c r="K50" s="44"/>
      <c r="L50" s="45"/>
    </row>
    <row r="51" spans="1:12" ht="16.5" hidden="1" customHeight="1">
      <c r="A51" s="185"/>
      <c r="B51" s="252" t="s">
        <v>61</v>
      </c>
      <c r="C51" s="196"/>
      <c r="D51" s="194"/>
      <c r="E51" s="194"/>
      <c r="F51" s="188"/>
      <c r="G51" s="191"/>
      <c r="H51" s="60"/>
      <c r="J51" s="43"/>
      <c r="K51" s="44"/>
      <c r="L51" s="45"/>
    </row>
    <row r="52" spans="1:12" ht="16.5" hidden="1" customHeight="1">
      <c r="A52" s="185">
        <v>28</v>
      </c>
      <c r="B52" s="202" t="s">
        <v>62</v>
      </c>
      <c r="C52" s="196" t="s">
        <v>39</v>
      </c>
      <c r="D52" s="194" t="s">
        <v>31</v>
      </c>
      <c r="E52" s="191">
        <v>0</v>
      </c>
      <c r="F52" s="209">
        <v>222.4</v>
      </c>
      <c r="G52" s="210">
        <f>E52/2</f>
        <v>0</v>
      </c>
      <c r="H52" s="60"/>
      <c r="J52" s="43"/>
      <c r="K52" s="44"/>
      <c r="L52" s="45"/>
    </row>
    <row r="53" spans="1:12" ht="15" hidden="1" customHeight="1">
      <c r="A53" s="188">
        <v>29</v>
      </c>
      <c r="B53" s="202" t="s">
        <v>63</v>
      </c>
      <c r="C53" s="196" t="s">
        <v>39</v>
      </c>
      <c r="D53" s="194" t="s">
        <v>31</v>
      </c>
      <c r="E53" s="191">
        <v>0</v>
      </c>
      <c r="F53" s="209">
        <v>76.25</v>
      </c>
      <c r="G53" s="210">
        <f>E53/2</f>
        <v>0</v>
      </c>
      <c r="H53" s="60"/>
      <c r="J53" s="43"/>
      <c r="K53" s="44"/>
      <c r="L53" s="45"/>
    </row>
    <row r="54" spans="1:12" ht="15.75" hidden="1" customHeight="1">
      <c r="A54" s="188">
        <v>30</v>
      </c>
      <c r="B54" s="202" t="s">
        <v>64</v>
      </c>
      <c r="C54" s="196" t="s">
        <v>45</v>
      </c>
      <c r="D54" s="188" t="s">
        <v>71</v>
      </c>
      <c r="E54" s="191">
        <v>13.47</v>
      </c>
      <c r="F54" s="209">
        <v>212.15</v>
      </c>
      <c r="G54" s="191">
        <v>0</v>
      </c>
      <c r="H54" s="60"/>
      <c r="J54" s="43"/>
      <c r="K54" s="44"/>
      <c r="L54" s="45"/>
    </row>
    <row r="55" spans="1:12" ht="15.75" hidden="1" customHeight="1">
      <c r="A55" s="188">
        <v>31</v>
      </c>
      <c r="B55" s="202" t="s">
        <v>65</v>
      </c>
      <c r="C55" s="196" t="s">
        <v>72</v>
      </c>
      <c r="D55" s="188" t="s">
        <v>71</v>
      </c>
      <c r="E55" s="191">
        <v>1.35</v>
      </c>
      <c r="F55" s="209">
        <v>165.21</v>
      </c>
      <c r="G55" s="191">
        <v>0</v>
      </c>
      <c r="H55" s="60"/>
      <c r="J55" s="43"/>
      <c r="K55" s="44"/>
      <c r="L55" s="45"/>
    </row>
    <row r="56" spans="1:12" ht="15.75" hidden="1" customHeight="1">
      <c r="A56" s="188">
        <v>32</v>
      </c>
      <c r="B56" s="195" t="s">
        <v>66</v>
      </c>
      <c r="C56" s="196" t="s">
        <v>73</v>
      </c>
      <c r="D56" s="188" t="s">
        <v>71</v>
      </c>
      <c r="E56" s="191">
        <v>0</v>
      </c>
      <c r="F56" s="209">
        <v>2074.63</v>
      </c>
      <c r="G56" s="191">
        <v>0</v>
      </c>
      <c r="H56" s="60"/>
      <c r="J56" s="43"/>
      <c r="K56" s="44"/>
      <c r="L56" s="45"/>
    </row>
    <row r="57" spans="1:12" ht="15.75" hidden="1" customHeight="1">
      <c r="A57" s="188">
        <v>33</v>
      </c>
      <c r="B57" s="195" t="s">
        <v>82</v>
      </c>
      <c r="C57" s="196" t="s">
        <v>83</v>
      </c>
      <c r="D57" s="188" t="s">
        <v>71</v>
      </c>
      <c r="E57" s="218">
        <v>0</v>
      </c>
      <c r="F57" s="209">
        <v>49.88</v>
      </c>
      <c r="G57" s="191">
        <v>0</v>
      </c>
      <c r="H57" s="60"/>
      <c r="J57" s="43"/>
      <c r="K57" s="44"/>
      <c r="L57" s="45"/>
    </row>
    <row r="58" spans="1:12" ht="15.75" hidden="1" customHeight="1">
      <c r="A58" s="188">
        <v>34</v>
      </c>
      <c r="B58" s="219" t="s">
        <v>118</v>
      </c>
      <c r="C58" s="220" t="s">
        <v>42</v>
      </c>
      <c r="D58" s="221"/>
      <c r="E58" s="218"/>
      <c r="F58" s="209">
        <v>42.67</v>
      </c>
      <c r="G58" s="191">
        <v>0</v>
      </c>
    </row>
    <row r="59" spans="1:12" ht="29.25" hidden="1" customHeight="1">
      <c r="A59" s="188">
        <v>35</v>
      </c>
      <c r="B59" s="219" t="s">
        <v>119</v>
      </c>
      <c r="C59" s="220" t="s">
        <v>42</v>
      </c>
      <c r="D59" s="221"/>
      <c r="E59" s="218"/>
      <c r="F59" s="209">
        <v>39.81</v>
      </c>
      <c r="G59" s="191">
        <v>0</v>
      </c>
      <c r="H59" s="60"/>
      <c r="J59" s="43"/>
      <c r="K59" s="44"/>
      <c r="L59" s="45"/>
    </row>
    <row r="60" spans="1:12" ht="22.5" hidden="1" customHeight="1">
      <c r="A60" s="192"/>
      <c r="B60" s="400" t="s">
        <v>74</v>
      </c>
      <c r="C60" s="401"/>
      <c r="D60" s="402"/>
      <c r="E60" s="194"/>
      <c r="F60" s="188"/>
      <c r="G60" s="191"/>
      <c r="H60" s="60"/>
      <c r="J60" s="43"/>
      <c r="K60" s="44"/>
      <c r="L60" s="45"/>
    </row>
    <row r="61" spans="1:12" ht="32.25" hidden="1" customHeight="1">
      <c r="A61" s="188">
        <v>36</v>
      </c>
      <c r="B61" s="202" t="s">
        <v>67</v>
      </c>
      <c r="C61" s="196" t="s">
        <v>75</v>
      </c>
      <c r="D61" s="188" t="s">
        <v>71</v>
      </c>
      <c r="E61" s="191">
        <v>0</v>
      </c>
      <c r="F61" s="222">
        <v>3779.8</v>
      </c>
      <c r="G61" s="191">
        <v>0</v>
      </c>
      <c r="H61" s="60"/>
      <c r="J61" s="43"/>
      <c r="K61" s="44"/>
      <c r="L61" s="45"/>
    </row>
    <row r="62" spans="1:12" ht="21" customHeight="1">
      <c r="A62" s="188"/>
      <c r="B62" s="249" t="s">
        <v>120</v>
      </c>
      <c r="C62" s="250"/>
      <c r="D62" s="250"/>
      <c r="E62" s="250"/>
      <c r="F62" s="250"/>
      <c r="G62" s="251"/>
      <c r="H62" s="60"/>
      <c r="J62" s="43"/>
      <c r="K62" s="44"/>
      <c r="L62" s="45"/>
    </row>
    <row r="63" spans="1:12" ht="22.5" customHeight="1">
      <c r="A63" s="188">
        <v>10</v>
      </c>
      <c r="B63" s="223" t="s">
        <v>121</v>
      </c>
      <c r="C63" s="220" t="s">
        <v>123</v>
      </c>
      <c r="D63" s="188"/>
      <c r="E63" s="191"/>
      <c r="F63" s="209">
        <v>501.62</v>
      </c>
      <c r="G63" s="191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8">
        <v>39</v>
      </c>
      <c r="B64" s="223" t="s">
        <v>122</v>
      </c>
      <c r="C64" s="220" t="s">
        <v>39</v>
      </c>
      <c r="D64" s="188"/>
      <c r="E64" s="191"/>
      <c r="F64" s="209">
        <v>852.99</v>
      </c>
      <c r="G64" s="191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8"/>
      <c r="B65" s="224" t="s">
        <v>124</v>
      </c>
      <c r="C65" s="220"/>
      <c r="D65" s="188"/>
      <c r="E65" s="191"/>
      <c r="F65" s="209"/>
      <c r="G65" s="191"/>
    </row>
    <row r="66" spans="1:20" ht="15.75" hidden="1">
      <c r="A66" s="188">
        <v>40</v>
      </c>
      <c r="B66" s="225" t="s">
        <v>125</v>
      </c>
      <c r="C66" s="226" t="s">
        <v>126</v>
      </c>
      <c r="D66" s="71"/>
      <c r="E66" s="191"/>
      <c r="F66" s="211">
        <v>2759.44</v>
      </c>
      <c r="G66" s="191">
        <v>0</v>
      </c>
    </row>
    <row r="67" spans="1:20" ht="23.25" customHeight="1">
      <c r="A67" s="188"/>
      <c r="B67" s="400" t="s">
        <v>85</v>
      </c>
      <c r="C67" s="401"/>
      <c r="D67" s="401"/>
      <c r="E67" s="401"/>
      <c r="F67" s="401"/>
      <c r="G67" s="402"/>
    </row>
    <row r="68" spans="1:20" ht="20.25" customHeight="1">
      <c r="A68" s="188">
        <v>11</v>
      </c>
      <c r="B68" s="240" t="s">
        <v>133</v>
      </c>
      <c r="C68" s="196" t="s">
        <v>76</v>
      </c>
      <c r="D68" s="194" t="s">
        <v>77</v>
      </c>
      <c r="E68" s="194">
        <v>327.9</v>
      </c>
      <c r="F68" s="209">
        <v>2.1</v>
      </c>
      <c r="G68" s="198">
        <v>1896.72</v>
      </c>
    </row>
    <row r="69" spans="1:20" ht="50.25" customHeight="1">
      <c r="A69" s="188">
        <v>12</v>
      </c>
      <c r="B69" s="223" t="s">
        <v>127</v>
      </c>
      <c r="C69" s="196"/>
      <c r="D69" s="194"/>
      <c r="E69" s="194"/>
      <c r="F69" s="209">
        <v>1.63</v>
      </c>
      <c r="G69" s="198">
        <v>1472.22</v>
      </c>
    </row>
    <row r="70" spans="1:20" ht="18.75" customHeight="1">
      <c r="A70" s="192"/>
      <c r="B70" s="227" t="s">
        <v>136</v>
      </c>
      <c r="C70" s="185"/>
      <c r="D70" s="194"/>
      <c r="E70" s="194"/>
      <c r="F70" s="191"/>
      <c r="G70" s="228">
        <f>SUM(G17+G18+G29+G30+G31+G32+G33+G47+G48+G63+G68+G69)</f>
        <v>12622.779999999997</v>
      </c>
    </row>
    <row r="71" spans="1:20" ht="19.5" customHeight="1">
      <c r="A71" s="192"/>
      <c r="B71" s="419" t="s">
        <v>86</v>
      </c>
      <c r="C71" s="419"/>
      <c r="D71" s="419"/>
      <c r="E71" s="194"/>
      <c r="F71" s="188"/>
      <c r="G71" s="191"/>
    </row>
    <row r="72" spans="1:20" ht="15.75">
      <c r="A72" s="188">
        <v>13</v>
      </c>
      <c r="B72" s="264" t="s">
        <v>167</v>
      </c>
      <c r="C72" s="188" t="s">
        <v>40</v>
      </c>
      <c r="D72" s="240"/>
      <c r="E72" s="194"/>
      <c r="F72" s="230">
        <v>3800</v>
      </c>
      <c r="G72" s="191">
        <v>760</v>
      </c>
    </row>
    <row r="73" spans="1:20" ht="21" customHeight="1">
      <c r="A73" s="188">
        <v>14</v>
      </c>
      <c r="B73" s="231" t="s">
        <v>168</v>
      </c>
      <c r="C73" s="188">
        <v>1</v>
      </c>
      <c r="D73" s="240"/>
      <c r="E73" s="194"/>
      <c r="F73" s="188">
        <v>290.91000000000003</v>
      </c>
      <c r="G73" s="191">
        <v>290.91000000000003</v>
      </c>
    </row>
    <row r="74" spans="1:20" ht="36" customHeight="1">
      <c r="A74" s="188">
        <v>15</v>
      </c>
      <c r="B74" s="229" t="s">
        <v>134</v>
      </c>
      <c r="C74" s="226" t="s">
        <v>39</v>
      </c>
      <c r="D74" s="215"/>
      <c r="E74" s="191"/>
      <c r="F74" s="209">
        <v>79.09</v>
      </c>
      <c r="G74" s="191">
        <v>79.09</v>
      </c>
    </row>
    <row r="75" spans="1:20" ht="20.25" customHeight="1">
      <c r="A75" s="188"/>
      <c r="B75" s="240" t="s">
        <v>194</v>
      </c>
      <c r="C75" s="188"/>
      <c r="D75" s="192"/>
      <c r="E75" s="188">
        <v>1</v>
      </c>
      <c r="F75" s="188"/>
      <c r="G75" s="228">
        <f>SUM(G72:G74)</f>
        <v>1130</v>
      </c>
    </row>
    <row r="76" spans="1:20" ht="20.25" customHeight="1">
      <c r="A76" s="188"/>
      <c r="B76" s="260" t="s">
        <v>128</v>
      </c>
      <c r="C76" s="194"/>
      <c r="D76" s="194"/>
      <c r="E76" s="235"/>
      <c r="F76" s="236"/>
      <c r="G76" s="237">
        <v>0</v>
      </c>
    </row>
    <row r="77" spans="1:20" ht="15.75">
      <c r="A77" s="265"/>
      <c r="B77" s="261" t="s">
        <v>189</v>
      </c>
      <c r="C77" s="257"/>
      <c r="D77" s="257"/>
      <c r="E77" s="257"/>
      <c r="F77" s="257"/>
      <c r="G77" s="239">
        <f>G70+G75</f>
        <v>13752.779999999997</v>
      </c>
    </row>
    <row r="78" spans="1:20" ht="24" customHeight="1">
      <c r="A78" s="421" t="s">
        <v>199</v>
      </c>
      <c r="B78" s="421"/>
      <c r="C78" s="421"/>
      <c r="D78" s="421"/>
      <c r="E78" s="421"/>
      <c r="F78" s="421"/>
      <c r="G78" s="42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17" t="s">
        <v>200</v>
      </c>
      <c r="C79" s="417"/>
      <c r="D79" s="417"/>
      <c r="E79" s="417"/>
      <c r="F79" s="417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13"/>
      <c r="C80" s="413"/>
      <c r="D80" s="413"/>
      <c r="E80" s="413"/>
      <c r="F80" s="41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3"/>
      <c r="B81" s="416" t="s">
        <v>8</v>
      </c>
      <c r="C81" s="416"/>
      <c r="D81" s="416"/>
      <c r="E81" s="416"/>
      <c r="F81" s="416"/>
      <c r="G81" s="258"/>
      <c r="H81" s="5"/>
      <c r="I81" s="5"/>
      <c r="J81" s="5"/>
      <c r="K81" s="5"/>
      <c r="L81" s="5"/>
      <c r="M81" s="5"/>
      <c r="N81" s="5"/>
      <c r="O81" s="5"/>
      <c r="P81" s="377"/>
      <c r="Q81" s="377"/>
      <c r="R81" s="377"/>
      <c r="S81" s="377"/>
    </row>
    <row r="82" spans="1:19" ht="15.75">
      <c r="A82" s="259"/>
      <c r="B82" s="259"/>
      <c r="C82" s="259"/>
      <c r="D82" s="259"/>
      <c r="E82" s="259"/>
      <c r="F82" s="259"/>
      <c r="G82" s="259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378" t="s">
        <v>9</v>
      </c>
      <c r="B83" s="378"/>
      <c r="C83" s="378"/>
      <c r="D83" s="378"/>
      <c r="E83" s="378"/>
      <c r="F83" s="378"/>
      <c r="G83" s="378"/>
    </row>
    <row r="84" spans="1:19" ht="15.75">
      <c r="A84" s="378" t="s">
        <v>10</v>
      </c>
      <c r="B84" s="378"/>
      <c r="C84" s="378"/>
      <c r="D84" s="378"/>
      <c r="E84" s="378"/>
      <c r="F84" s="378"/>
      <c r="G84" s="378"/>
    </row>
    <row r="85" spans="1:19" ht="15.75">
      <c r="A85" s="376" t="s">
        <v>11</v>
      </c>
      <c r="B85" s="376"/>
      <c r="C85" s="376"/>
      <c r="D85" s="376"/>
      <c r="E85" s="376"/>
      <c r="F85" s="376"/>
      <c r="G85" s="376"/>
    </row>
    <row r="86" spans="1:19" ht="15.75">
      <c r="A86" s="23"/>
      <c r="B86" s="241"/>
      <c r="C86" s="241"/>
      <c r="D86" s="241"/>
      <c r="E86" s="241"/>
      <c r="F86" s="241"/>
      <c r="G86" s="241"/>
    </row>
    <row r="87" spans="1:19" ht="15.75">
      <c r="A87" s="379" t="s">
        <v>12</v>
      </c>
      <c r="B87" s="379"/>
      <c r="C87" s="379"/>
      <c r="D87" s="379"/>
      <c r="E87" s="379"/>
      <c r="F87" s="379"/>
      <c r="G87" s="379"/>
    </row>
    <row r="88" spans="1:19" ht="15.75">
      <c r="A88" s="4"/>
      <c r="B88" s="241"/>
      <c r="C88" s="241"/>
      <c r="D88" s="241"/>
      <c r="E88" s="241"/>
      <c r="F88" s="241"/>
      <c r="G88" s="241"/>
    </row>
    <row r="89" spans="1:19" ht="15.75">
      <c r="A89" s="376" t="s">
        <v>13</v>
      </c>
      <c r="B89" s="376"/>
      <c r="C89" s="398" t="s">
        <v>149</v>
      </c>
      <c r="D89" s="398"/>
      <c r="E89" s="398"/>
      <c r="G89" s="63"/>
    </row>
    <row r="90" spans="1:19">
      <c r="A90" s="68"/>
      <c r="C90" s="381" t="s">
        <v>14</v>
      </c>
      <c r="D90" s="381"/>
      <c r="E90" s="381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376" t="s">
        <v>16</v>
      </c>
      <c r="B92" s="376"/>
      <c r="C92" s="382"/>
      <c r="D92" s="382"/>
      <c r="E92" s="382"/>
      <c r="G92" s="63"/>
    </row>
    <row r="93" spans="1:19">
      <c r="A93" s="68"/>
      <c r="C93" s="377" t="s">
        <v>14</v>
      </c>
      <c r="D93" s="377"/>
      <c r="E93" s="377"/>
      <c r="G93" s="64" t="s">
        <v>15</v>
      </c>
    </row>
    <row r="94" spans="1:19" ht="15.75">
      <c r="A94" s="4" t="s">
        <v>17</v>
      </c>
    </row>
    <row r="95" spans="1:19">
      <c r="A95" s="388" t="s">
        <v>18</v>
      </c>
      <c r="B95" s="388"/>
      <c r="C95" s="388"/>
      <c r="D95" s="388"/>
      <c r="E95" s="388"/>
      <c r="F95" s="388"/>
      <c r="G95" s="388"/>
    </row>
    <row r="96" spans="1:19" ht="16.5">
      <c r="A96" s="420" t="s">
        <v>19</v>
      </c>
      <c r="B96" s="420"/>
      <c r="C96" s="420"/>
      <c r="D96" s="420"/>
      <c r="E96" s="420"/>
      <c r="F96" s="420"/>
      <c r="G96" s="420"/>
    </row>
    <row r="97" spans="1:7" ht="16.5">
      <c r="A97" s="420" t="s">
        <v>20</v>
      </c>
      <c r="B97" s="420"/>
      <c r="C97" s="420"/>
      <c r="D97" s="420"/>
      <c r="E97" s="420"/>
      <c r="F97" s="420"/>
      <c r="G97" s="420"/>
    </row>
    <row r="98" spans="1:7" ht="31.5" customHeight="1">
      <c r="A98" s="389" t="s">
        <v>25</v>
      </c>
      <c r="B98" s="389"/>
      <c r="C98" s="389"/>
      <c r="D98" s="389"/>
      <c r="E98" s="389"/>
      <c r="F98" s="389"/>
      <c r="G98" s="389"/>
    </row>
    <row r="99" spans="1:7" ht="20.25" customHeight="1">
      <c r="A99" s="389" t="s">
        <v>24</v>
      </c>
      <c r="B99" s="389"/>
      <c r="C99" s="389"/>
      <c r="D99" s="389"/>
      <c r="E99" s="389"/>
      <c r="F99" s="389"/>
      <c r="G99" s="389"/>
    </row>
    <row r="100" spans="1:7">
      <c r="A100" s="152"/>
      <c r="B100" s="152"/>
      <c r="C100" s="152"/>
      <c r="D100" s="152"/>
      <c r="E100" s="152"/>
      <c r="F100" s="152"/>
      <c r="G100" s="152"/>
    </row>
    <row r="101" spans="1:7" ht="27.75" customHeight="1">
      <c r="A101" s="153" t="s">
        <v>23</v>
      </c>
      <c r="B101" s="153"/>
      <c r="C101" s="153"/>
      <c r="D101" s="153"/>
      <c r="E101" s="153"/>
      <c r="F101" s="153"/>
      <c r="G101" s="152"/>
    </row>
    <row r="102" spans="1:7">
      <c r="A102" s="152"/>
      <c r="B102" s="152"/>
      <c r="C102" s="152"/>
      <c r="D102" s="152"/>
      <c r="E102" s="152"/>
      <c r="F102" s="152"/>
      <c r="G102" s="152"/>
    </row>
    <row r="103" spans="1:7">
      <c r="A103" s="152"/>
      <c r="B103" s="152"/>
      <c r="C103" s="152"/>
      <c r="D103" s="152"/>
      <c r="E103" s="152"/>
      <c r="F103" s="152"/>
      <c r="G103" s="152"/>
    </row>
    <row r="104" spans="1:7">
      <c r="A104" s="152"/>
      <c r="B104" s="152"/>
      <c r="C104" s="152"/>
      <c r="D104" s="152"/>
      <c r="E104" s="152"/>
      <c r="F104" s="152"/>
      <c r="G104" s="152"/>
    </row>
  </sheetData>
  <autoFilter ref="G13:G66"/>
  <mergeCells count="34">
    <mergeCell ref="A95:G95"/>
    <mergeCell ref="A96:G96"/>
    <mergeCell ref="A97:G97"/>
    <mergeCell ref="A98:G98"/>
    <mergeCell ref="A99:G99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15:G15"/>
    <mergeCell ref="B19:G19"/>
    <mergeCell ref="A34:G34"/>
    <mergeCell ref="B60:D60"/>
    <mergeCell ref="A16:G16"/>
    <mergeCell ref="B45:G45"/>
    <mergeCell ref="A3:G3"/>
    <mergeCell ref="A4:G4"/>
    <mergeCell ref="B5:F5"/>
    <mergeCell ref="A8:G8"/>
    <mergeCell ref="A10:G10"/>
    <mergeCell ref="B71:D71"/>
    <mergeCell ref="B79:F79"/>
    <mergeCell ref="B49:D49"/>
    <mergeCell ref="B80:F80"/>
    <mergeCell ref="A78:G78"/>
    <mergeCell ref="B67:G6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4" t="s">
        <v>93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0.75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143</v>
      </c>
      <c r="C5" s="374"/>
      <c r="D5" s="374"/>
      <c r="E5" s="374"/>
      <c r="F5" s="374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375" t="s">
        <v>190</v>
      </c>
      <c r="B8" s="375"/>
      <c r="C8" s="375"/>
      <c r="D8" s="375"/>
      <c r="E8" s="375"/>
      <c r="F8" s="375"/>
      <c r="G8" s="37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390" t="s">
        <v>166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1" ht="15.75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15.75">
      <c r="A17" s="185">
        <v>1</v>
      </c>
      <c r="B17" s="186" t="s">
        <v>27</v>
      </c>
      <c r="C17" s="187" t="s">
        <v>28</v>
      </c>
      <c r="D17" s="188"/>
      <c r="E17" s="189">
        <v>506.1</v>
      </c>
      <c r="F17" s="190">
        <v>4.53</v>
      </c>
      <c r="G17" s="191">
        <v>4091.5</v>
      </c>
      <c r="H17" s="11"/>
      <c r="I17" s="11"/>
      <c r="J17" s="11"/>
      <c r="K17" s="11"/>
    </row>
    <row r="18" spans="1:11" ht="31.5">
      <c r="A18" s="188">
        <v>2</v>
      </c>
      <c r="B18" s="199" t="s">
        <v>104</v>
      </c>
      <c r="C18" s="200" t="s">
        <v>42</v>
      </c>
      <c r="D18" s="203" t="s">
        <v>180</v>
      </c>
      <c r="E18" s="198">
        <v>0</v>
      </c>
      <c r="F18" s="190">
        <v>147.03</v>
      </c>
      <c r="G18" s="198">
        <v>447.22</v>
      </c>
      <c r="H18" s="11"/>
      <c r="I18" s="11"/>
      <c r="J18" s="11"/>
      <c r="K18" s="11"/>
    </row>
    <row r="19" spans="1:11" ht="15.75">
      <c r="A19" s="262"/>
      <c r="B19" s="411" t="s">
        <v>196</v>
      </c>
      <c r="C19" s="403"/>
      <c r="D19" s="403"/>
      <c r="E19" s="403"/>
      <c r="F19" s="403"/>
      <c r="G19" s="404"/>
      <c r="H19" s="58">
        <f>G16+G19</f>
        <v>0</v>
      </c>
      <c r="I19" s="11"/>
      <c r="J19" s="11"/>
      <c r="K19" s="11"/>
    </row>
    <row r="20" spans="1:11" ht="15" hidden="1" customHeight="1">
      <c r="A20" s="192"/>
      <c r="B20" s="193" t="s">
        <v>36</v>
      </c>
      <c r="C20" s="193"/>
      <c r="D20" s="193"/>
      <c r="E20" s="193"/>
      <c r="F20" s="193"/>
      <c r="G20" s="191"/>
      <c r="H20" s="59"/>
      <c r="I20" s="11"/>
      <c r="J20" s="11"/>
      <c r="K20" s="11"/>
    </row>
    <row r="21" spans="1:11" ht="15" hidden="1" customHeight="1">
      <c r="A21" s="185">
        <v>2</v>
      </c>
      <c r="B21" s="266" t="s">
        <v>100</v>
      </c>
      <c r="C21" s="267" t="s">
        <v>37</v>
      </c>
      <c r="D21" s="268" t="s">
        <v>101</v>
      </c>
      <c r="E21" s="269">
        <v>2.31</v>
      </c>
      <c r="F21" s="270">
        <v>155.88999999999999</v>
      </c>
      <c r="G21" s="198">
        <v>0</v>
      </c>
      <c r="H21" s="59"/>
      <c r="I21" s="11"/>
      <c r="J21" s="11"/>
      <c r="K21" s="11"/>
    </row>
    <row r="22" spans="1:11" ht="30" hidden="1" customHeight="1">
      <c r="A22" s="185">
        <v>3</v>
      </c>
      <c r="B22" s="195" t="s">
        <v>34</v>
      </c>
      <c r="C22" s="196" t="s">
        <v>37</v>
      </c>
      <c r="D22" s="188" t="s">
        <v>81</v>
      </c>
      <c r="E22" s="198">
        <f>0.0024*3*4.5</f>
        <v>3.2399999999999998E-2</v>
      </c>
      <c r="F22" s="190">
        <v>258.63</v>
      </c>
      <c r="G22" s="191">
        <v>0</v>
      </c>
      <c r="H22" s="59"/>
      <c r="I22" s="11"/>
      <c r="J22" s="73"/>
      <c r="K22" s="11"/>
    </row>
    <row r="23" spans="1:11" ht="16.5" hidden="1" customHeight="1">
      <c r="A23" s="185">
        <v>4</v>
      </c>
      <c r="B23" s="199" t="s">
        <v>105</v>
      </c>
      <c r="C23" s="200" t="s">
        <v>42</v>
      </c>
      <c r="D23" s="203" t="s">
        <v>31</v>
      </c>
      <c r="E23" s="201">
        <v>0</v>
      </c>
      <c r="F23" s="190">
        <v>191.32</v>
      </c>
      <c r="G23" s="191">
        <v>0</v>
      </c>
      <c r="H23" s="59"/>
      <c r="I23" s="11"/>
      <c r="J23" s="11"/>
      <c r="K23" s="11"/>
    </row>
    <row r="24" spans="1:11" ht="13.5" hidden="1" customHeight="1">
      <c r="A24" s="185">
        <v>5</v>
      </c>
      <c r="B24" s="202" t="s">
        <v>35</v>
      </c>
      <c r="C24" s="196" t="s">
        <v>37</v>
      </c>
      <c r="D24" s="188" t="s">
        <v>102</v>
      </c>
      <c r="E24" s="201">
        <v>0</v>
      </c>
      <c r="F24" s="198">
        <v>3020.33</v>
      </c>
      <c r="G24" s="191">
        <v>0</v>
      </c>
      <c r="H24" s="59"/>
      <c r="I24" s="11"/>
      <c r="J24" s="11"/>
      <c r="K24" s="11"/>
    </row>
    <row r="25" spans="1:11" ht="30" hidden="1" customHeight="1">
      <c r="A25" s="185">
        <v>6</v>
      </c>
      <c r="B25" s="202" t="s">
        <v>140</v>
      </c>
      <c r="C25" s="196" t="s">
        <v>39</v>
      </c>
      <c r="D25" s="188" t="s">
        <v>103</v>
      </c>
      <c r="E25" s="198">
        <v>3.75</v>
      </c>
      <c r="F25" s="190">
        <v>56.69</v>
      </c>
      <c r="G25" s="198">
        <v>0</v>
      </c>
      <c r="H25" s="59"/>
      <c r="I25" s="11"/>
      <c r="J25" s="11"/>
      <c r="K25" s="11"/>
    </row>
    <row r="26" spans="1:11" ht="15" hidden="1" customHeight="1">
      <c r="A26" s="188">
        <v>8</v>
      </c>
      <c r="B26" s="199" t="s">
        <v>106</v>
      </c>
      <c r="C26" s="271" t="s">
        <v>41</v>
      </c>
      <c r="D26" s="203" t="s">
        <v>31</v>
      </c>
      <c r="E26" s="198"/>
      <c r="F26" s="190">
        <v>1136.33</v>
      </c>
      <c r="G26" s="198">
        <v>0</v>
      </c>
      <c r="H26" s="59"/>
      <c r="I26" s="11"/>
      <c r="J26" s="11"/>
      <c r="K26" s="11"/>
    </row>
    <row r="27" spans="1:11" ht="21.75" customHeight="1">
      <c r="A27" s="185"/>
      <c r="B27" s="272" t="s">
        <v>6</v>
      </c>
      <c r="C27" s="204"/>
      <c r="D27" s="273"/>
      <c r="E27" s="198"/>
      <c r="F27" s="197"/>
      <c r="G27" s="191"/>
      <c r="H27" s="59"/>
      <c r="I27" s="11"/>
      <c r="J27" s="11"/>
      <c r="K27" s="11"/>
    </row>
    <row r="28" spans="1:11" ht="37.5" customHeight="1">
      <c r="A28" s="205">
        <v>3</v>
      </c>
      <c r="B28" s="202" t="s">
        <v>32</v>
      </c>
      <c r="C28" s="196" t="s">
        <v>41</v>
      </c>
      <c r="D28" s="188" t="s">
        <v>186</v>
      </c>
      <c r="E28" s="198">
        <v>0</v>
      </c>
      <c r="F28" s="190">
        <v>1527.22</v>
      </c>
      <c r="G28" s="198">
        <v>763.61</v>
      </c>
      <c r="H28" s="59"/>
      <c r="I28" s="11"/>
      <c r="J28" s="11"/>
      <c r="K28" s="11"/>
    </row>
    <row r="29" spans="1:11" ht="21.75" customHeight="1">
      <c r="A29" s="205">
        <v>4</v>
      </c>
      <c r="B29" s="202" t="s">
        <v>108</v>
      </c>
      <c r="C29" s="196" t="s">
        <v>37</v>
      </c>
      <c r="D29" s="206" t="s">
        <v>176</v>
      </c>
      <c r="E29" s="198">
        <v>0</v>
      </c>
      <c r="F29" s="207">
        <v>2102.71</v>
      </c>
      <c r="G29" s="198">
        <v>1568.52</v>
      </c>
      <c r="H29" s="59"/>
      <c r="I29" s="11"/>
      <c r="J29" s="11"/>
      <c r="K29" s="11"/>
    </row>
    <row r="30" spans="1:11" ht="38.25" customHeight="1">
      <c r="A30" s="205">
        <v>5</v>
      </c>
      <c r="B30" s="199" t="s">
        <v>110</v>
      </c>
      <c r="C30" s="196" t="s">
        <v>37</v>
      </c>
      <c r="D30" s="203" t="s">
        <v>177</v>
      </c>
      <c r="E30" s="198">
        <v>0</v>
      </c>
      <c r="F30" s="190">
        <v>350.75</v>
      </c>
      <c r="G30" s="198">
        <v>360.1</v>
      </c>
      <c r="H30" s="59"/>
      <c r="I30" s="11"/>
      <c r="J30" s="11"/>
      <c r="K30" s="11"/>
    </row>
    <row r="31" spans="1:11" ht="63.75" customHeight="1">
      <c r="A31" s="205">
        <v>6</v>
      </c>
      <c r="B31" s="199" t="s">
        <v>112</v>
      </c>
      <c r="C31" s="196" t="s">
        <v>37</v>
      </c>
      <c r="D31" s="203" t="s">
        <v>177</v>
      </c>
      <c r="E31" s="198">
        <v>0</v>
      </c>
      <c r="F31" s="190">
        <v>5803.28</v>
      </c>
      <c r="G31" s="198">
        <v>812.46</v>
      </c>
      <c r="H31" s="59"/>
      <c r="I31" s="11"/>
      <c r="J31" s="11"/>
      <c r="K31" s="11"/>
    </row>
    <row r="32" spans="1:11" ht="36.75" customHeight="1">
      <c r="A32" s="205">
        <v>7</v>
      </c>
      <c r="B32" s="202" t="s">
        <v>113</v>
      </c>
      <c r="C32" s="187" t="s">
        <v>37</v>
      </c>
      <c r="D32" s="203" t="s">
        <v>178</v>
      </c>
      <c r="E32" s="198">
        <v>0</v>
      </c>
      <c r="F32" s="190">
        <v>428.7</v>
      </c>
      <c r="G32" s="198">
        <v>282.94</v>
      </c>
      <c r="H32" s="59"/>
      <c r="I32" s="11"/>
      <c r="J32" s="11"/>
      <c r="K32" s="11"/>
    </row>
    <row r="33" spans="1:12" ht="21.75" customHeight="1">
      <c r="A33" s="205">
        <v>8</v>
      </c>
      <c r="B33" s="208" t="s">
        <v>115</v>
      </c>
      <c r="C33" s="187" t="s">
        <v>42</v>
      </c>
      <c r="D33" s="195"/>
      <c r="E33" s="198">
        <v>0</v>
      </c>
      <c r="F33" s="207">
        <v>798</v>
      </c>
      <c r="G33" s="198">
        <v>39.9</v>
      </c>
      <c r="H33" s="59"/>
      <c r="I33" s="11"/>
      <c r="J33" s="11"/>
      <c r="K33" s="11"/>
    </row>
    <row r="34" spans="1:12" ht="15.75" hidden="1">
      <c r="A34" s="403" t="s">
        <v>95</v>
      </c>
      <c r="B34" s="403"/>
      <c r="C34" s="403"/>
      <c r="D34" s="403"/>
      <c r="E34" s="403"/>
      <c r="F34" s="403"/>
      <c r="G34" s="404"/>
      <c r="H34" s="59"/>
      <c r="I34" s="11"/>
      <c r="J34" s="11"/>
      <c r="K34" s="11"/>
    </row>
    <row r="35" spans="1:12" ht="31.5" hidden="1" customHeight="1">
      <c r="A35" s="185">
        <v>15</v>
      </c>
      <c r="B35" s="202" t="s">
        <v>43</v>
      </c>
      <c r="C35" s="196" t="s">
        <v>37</v>
      </c>
      <c r="D35" s="188" t="s">
        <v>88</v>
      </c>
      <c r="E35" s="191">
        <v>0.42</v>
      </c>
      <c r="F35" s="209">
        <v>809.74</v>
      </c>
      <c r="G35" s="210">
        <v>0</v>
      </c>
      <c r="H35" s="59"/>
      <c r="I35" s="11"/>
      <c r="J35" s="11"/>
      <c r="K35" s="11"/>
    </row>
    <row r="36" spans="1:12" ht="30.75" hidden="1" customHeight="1">
      <c r="A36" s="185">
        <v>16</v>
      </c>
      <c r="B36" s="202" t="s">
        <v>44</v>
      </c>
      <c r="C36" s="196" t="s">
        <v>45</v>
      </c>
      <c r="D36" s="188" t="s">
        <v>88</v>
      </c>
      <c r="E36" s="191">
        <v>1.35</v>
      </c>
      <c r="F36" s="209">
        <v>72.81</v>
      </c>
      <c r="G36" s="210">
        <v>0</v>
      </c>
      <c r="H36" s="59"/>
      <c r="I36" s="11"/>
    </row>
    <row r="37" spans="1:12" ht="28.5" hidden="1" customHeight="1">
      <c r="A37" s="185">
        <v>17</v>
      </c>
      <c r="B37" s="202" t="s">
        <v>46</v>
      </c>
      <c r="C37" s="196" t="s">
        <v>37</v>
      </c>
      <c r="D37" s="188" t="s">
        <v>88</v>
      </c>
      <c r="E37" s="191">
        <v>0.03</v>
      </c>
      <c r="F37" s="209">
        <v>579.48</v>
      </c>
      <c r="G37" s="210">
        <v>0</v>
      </c>
      <c r="H37" s="60"/>
    </row>
    <row r="38" spans="1:12" ht="30" hidden="1" customHeight="1">
      <c r="A38" s="185">
        <v>18</v>
      </c>
      <c r="B38" s="202" t="s">
        <v>47</v>
      </c>
      <c r="C38" s="196" t="s">
        <v>37</v>
      </c>
      <c r="D38" s="188" t="s">
        <v>88</v>
      </c>
      <c r="E38" s="191">
        <v>0.33</v>
      </c>
      <c r="F38" s="209">
        <v>579.48</v>
      </c>
      <c r="G38" s="210">
        <v>0</v>
      </c>
      <c r="H38" s="60"/>
    </row>
    <row r="39" spans="1:12" ht="27.75" hidden="1" customHeight="1">
      <c r="A39" s="185">
        <v>20</v>
      </c>
      <c r="B39" s="202" t="s">
        <v>80</v>
      </c>
      <c r="C39" s="196" t="s">
        <v>37</v>
      </c>
      <c r="D39" s="188" t="s">
        <v>88</v>
      </c>
      <c r="E39" s="191">
        <v>0.22</v>
      </c>
      <c r="F39" s="209">
        <v>1213.55</v>
      </c>
      <c r="G39" s="210">
        <v>0</v>
      </c>
      <c r="H39" s="60"/>
    </row>
    <row r="40" spans="1:12" ht="32.25" hidden="1" customHeight="1">
      <c r="A40" s="185">
        <v>21</v>
      </c>
      <c r="B40" s="202" t="s">
        <v>49</v>
      </c>
      <c r="C40" s="196" t="s">
        <v>37</v>
      </c>
      <c r="D40" s="188" t="s">
        <v>88</v>
      </c>
      <c r="E40" s="191">
        <v>0.22</v>
      </c>
      <c r="F40" s="209">
        <v>1213.55</v>
      </c>
      <c r="G40" s="210">
        <v>0</v>
      </c>
      <c r="H40" s="60"/>
    </row>
    <row r="41" spans="1:12" ht="32.25" hidden="1" customHeight="1">
      <c r="A41" s="185">
        <v>22</v>
      </c>
      <c r="B41" s="202" t="s">
        <v>50</v>
      </c>
      <c r="C41" s="196" t="s">
        <v>51</v>
      </c>
      <c r="D41" s="188" t="s">
        <v>88</v>
      </c>
      <c r="E41" s="191">
        <v>0.02</v>
      </c>
      <c r="F41" s="209">
        <v>2730.49</v>
      </c>
      <c r="G41" s="210">
        <v>0</v>
      </c>
      <c r="H41" s="60"/>
    </row>
    <row r="42" spans="1:12" ht="30.75" hidden="1" customHeight="1">
      <c r="A42" s="185">
        <v>23</v>
      </c>
      <c r="B42" s="202" t="s">
        <v>52</v>
      </c>
      <c r="C42" s="196" t="s">
        <v>53</v>
      </c>
      <c r="D42" s="188" t="s">
        <v>88</v>
      </c>
      <c r="E42" s="191">
        <v>0.01</v>
      </c>
      <c r="F42" s="209">
        <v>5652.13</v>
      </c>
      <c r="G42" s="210">
        <v>0</v>
      </c>
      <c r="H42" s="60"/>
    </row>
    <row r="43" spans="1:12" ht="16.5" hidden="1" customHeight="1">
      <c r="A43" s="185">
        <v>24</v>
      </c>
      <c r="B43" s="202" t="s">
        <v>54</v>
      </c>
      <c r="C43" s="196" t="s">
        <v>39</v>
      </c>
      <c r="D43" s="203" t="s">
        <v>116</v>
      </c>
      <c r="E43" s="191">
        <v>8</v>
      </c>
      <c r="F43" s="211">
        <v>141.12</v>
      </c>
      <c r="G43" s="210">
        <v>0</v>
      </c>
      <c r="H43" s="60"/>
    </row>
    <row r="44" spans="1:12" ht="15.75" hidden="1" customHeight="1">
      <c r="A44" s="185">
        <v>25</v>
      </c>
      <c r="B44" s="202" t="s">
        <v>56</v>
      </c>
      <c r="C44" s="196" t="s">
        <v>39</v>
      </c>
      <c r="D44" s="203" t="s">
        <v>116</v>
      </c>
      <c r="E44" s="191">
        <v>16</v>
      </c>
      <c r="F44" s="211">
        <v>65.67</v>
      </c>
      <c r="G44" s="274">
        <v>0</v>
      </c>
      <c r="H44" s="60"/>
      <c r="J44" s="43"/>
      <c r="K44" s="44"/>
      <c r="L44" s="45"/>
    </row>
    <row r="45" spans="1:12" ht="23.25" customHeight="1">
      <c r="A45" s="192"/>
      <c r="B45" s="411" t="s">
        <v>89</v>
      </c>
      <c r="C45" s="403"/>
      <c r="D45" s="403"/>
      <c r="E45" s="403"/>
      <c r="F45" s="403"/>
      <c r="G45" s="404"/>
      <c r="H45" s="60"/>
      <c r="J45" s="43"/>
      <c r="K45" s="44"/>
      <c r="L45" s="45"/>
    </row>
    <row r="46" spans="1:12" ht="21" customHeight="1">
      <c r="A46" s="192"/>
      <c r="B46" s="212" t="s">
        <v>58</v>
      </c>
      <c r="C46" s="196"/>
      <c r="D46" s="213"/>
      <c r="E46" s="213"/>
      <c r="F46" s="214"/>
      <c r="G46" s="218"/>
      <c r="H46" s="60"/>
      <c r="J46" s="43"/>
      <c r="K46" s="44"/>
      <c r="L46" s="45"/>
    </row>
    <row r="47" spans="1:12" ht="52.5" customHeight="1">
      <c r="A47" s="185">
        <v>9</v>
      </c>
      <c r="B47" s="202" t="s">
        <v>144</v>
      </c>
      <c r="C47" s="196" t="s">
        <v>70</v>
      </c>
      <c r="D47" s="194" t="s">
        <v>117</v>
      </c>
      <c r="E47" s="191">
        <v>0</v>
      </c>
      <c r="F47" s="209">
        <v>1547.28</v>
      </c>
      <c r="G47" s="210">
        <v>1150.8699999999999</v>
      </c>
      <c r="H47" s="60"/>
      <c r="J47" s="43"/>
      <c r="K47" s="44"/>
      <c r="L47" s="45"/>
    </row>
    <row r="48" spans="1:12" ht="48.75" customHeight="1">
      <c r="A48" s="185">
        <v>10</v>
      </c>
      <c r="B48" s="199" t="s">
        <v>131</v>
      </c>
      <c r="C48" s="196" t="s">
        <v>70</v>
      </c>
      <c r="D48" s="194" t="s">
        <v>132</v>
      </c>
      <c r="E48" s="191"/>
      <c r="F48" s="209">
        <v>1547.28</v>
      </c>
      <c r="G48" s="210">
        <v>99.03</v>
      </c>
      <c r="H48" s="60"/>
      <c r="J48" s="43"/>
      <c r="K48" s="44"/>
      <c r="L48" s="45"/>
    </row>
    <row r="49" spans="1:12" ht="22.5" hidden="1" customHeight="1">
      <c r="A49" s="185"/>
      <c r="B49" s="411" t="s">
        <v>59</v>
      </c>
      <c r="C49" s="403"/>
      <c r="D49" s="403"/>
      <c r="E49" s="403"/>
      <c r="F49" s="404"/>
      <c r="G49" s="216"/>
      <c r="H49" s="60"/>
      <c r="J49" s="43"/>
      <c r="K49" s="44"/>
      <c r="L49" s="45"/>
    </row>
    <row r="50" spans="1:12" ht="23.25" hidden="1" customHeight="1">
      <c r="A50" s="185">
        <v>28</v>
      </c>
      <c r="B50" s="202" t="s">
        <v>60</v>
      </c>
      <c r="C50" s="196" t="s">
        <v>70</v>
      </c>
      <c r="D50" s="188" t="s">
        <v>71</v>
      </c>
      <c r="E50" s="191">
        <v>0</v>
      </c>
      <c r="F50" s="209">
        <v>793.61</v>
      </c>
      <c r="G50" s="210">
        <f>E50/2</f>
        <v>0</v>
      </c>
      <c r="H50" s="60"/>
      <c r="J50" s="43"/>
      <c r="K50" s="44"/>
      <c r="L50" s="45"/>
    </row>
    <row r="51" spans="1:12" ht="23.25" hidden="1" customHeight="1">
      <c r="A51" s="185"/>
      <c r="B51" s="212" t="s">
        <v>61</v>
      </c>
      <c r="C51" s="196"/>
      <c r="D51" s="194"/>
      <c r="E51" s="194"/>
      <c r="F51" s="188"/>
      <c r="G51" s="191"/>
      <c r="H51" s="60"/>
      <c r="J51" s="43"/>
      <c r="K51" s="44"/>
      <c r="L51" s="45"/>
    </row>
    <row r="52" spans="1:12" ht="24" hidden="1" customHeight="1">
      <c r="A52" s="185">
        <v>28</v>
      </c>
      <c r="B52" s="202" t="s">
        <v>62</v>
      </c>
      <c r="C52" s="196" t="s">
        <v>39</v>
      </c>
      <c r="D52" s="194" t="s">
        <v>31</v>
      </c>
      <c r="E52" s="191">
        <v>0</v>
      </c>
      <c r="F52" s="209">
        <v>222.4</v>
      </c>
      <c r="G52" s="210">
        <f>E52/2</f>
        <v>0</v>
      </c>
      <c r="H52" s="60"/>
      <c r="J52" s="43"/>
      <c r="K52" s="44"/>
      <c r="L52" s="45"/>
    </row>
    <row r="53" spans="1:12" ht="32.25" hidden="1" customHeight="1">
      <c r="A53" s="188">
        <v>29</v>
      </c>
      <c r="B53" s="202" t="s">
        <v>63</v>
      </c>
      <c r="C53" s="196" t="s">
        <v>39</v>
      </c>
      <c r="D53" s="194" t="s">
        <v>31</v>
      </c>
      <c r="E53" s="191">
        <v>0</v>
      </c>
      <c r="F53" s="209">
        <v>76.25</v>
      </c>
      <c r="G53" s="210">
        <f>E53/2</f>
        <v>0</v>
      </c>
      <c r="H53" s="60"/>
      <c r="J53" s="43"/>
      <c r="K53" s="44"/>
      <c r="L53" s="45"/>
    </row>
    <row r="54" spans="1:12" ht="16.5" hidden="1" customHeight="1">
      <c r="A54" s="188">
        <v>30</v>
      </c>
      <c r="B54" s="202" t="s">
        <v>64</v>
      </c>
      <c r="C54" s="196" t="s">
        <v>45</v>
      </c>
      <c r="D54" s="188" t="s">
        <v>71</v>
      </c>
      <c r="E54" s="191">
        <v>13.47</v>
      </c>
      <c r="F54" s="209">
        <v>212.15</v>
      </c>
      <c r="G54" s="191">
        <v>0</v>
      </c>
      <c r="H54" s="60"/>
      <c r="J54" s="43"/>
      <c r="K54" s="44"/>
      <c r="L54" s="45"/>
    </row>
    <row r="55" spans="1:12" ht="28.5" hidden="1" customHeight="1">
      <c r="A55" s="188">
        <v>31</v>
      </c>
      <c r="B55" s="202" t="s">
        <v>65</v>
      </c>
      <c r="C55" s="196" t="s">
        <v>72</v>
      </c>
      <c r="D55" s="188" t="s">
        <v>71</v>
      </c>
      <c r="E55" s="191">
        <v>1.35</v>
      </c>
      <c r="F55" s="209">
        <v>165.21</v>
      </c>
      <c r="G55" s="191">
        <v>0</v>
      </c>
      <c r="H55" s="60"/>
      <c r="J55" s="43"/>
      <c r="K55" s="44"/>
      <c r="L55" s="45"/>
    </row>
    <row r="56" spans="1:12" ht="15" hidden="1" customHeight="1">
      <c r="A56" s="188">
        <v>32</v>
      </c>
      <c r="B56" s="195" t="s">
        <v>66</v>
      </c>
      <c r="C56" s="196" t="s">
        <v>73</v>
      </c>
      <c r="D56" s="188" t="s">
        <v>71</v>
      </c>
      <c r="E56" s="191">
        <v>0</v>
      </c>
      <c r="F56" s="209">
        <v>2074.63</v>
      </c>
      <c r="G56" s="191">
        <v>0</v>
      </c>
      <c r="H56" s="60"/>
      <c r="J56" s="43"/>
      <c r="K56" s="44"/>
      <c r="L56" s="45"/>
    </row>
    <row r="57" spans="1:12" ht="15.75" hidden="1" customHeight="1">
      <c r="A57" s="188">
        <v>33</v>
      </c>
      <c r="B57" s="195" t="s">
        <v>82</v>
      </c>
      <c r="C57" s="196" t="s">
        <v>83</v>
      </c>
      <c r="D57" s="188" t="s">
        <v>71</v>
      </c>
      <c r="E57" s="218">
        <v>0</v>
      </c>
      <c r="F57" s="209">
        <v>49.88</v>
      </c>
      <c r="G57" s="191">
        <v>0</v>
      </c>
      <c r="H57" s="60"/>
      <c r="J57" s="43"/>
      <c r="K57" s="44"/>
      <c r="L57" s="45"/>
    </row>
    <row r="58" spans="1:12" ht="15.75" hidden="1" customHeight="1">
      <c r="A58" s="188">
        <v>34</v>
      </c>
      <c r="B58" s="219" t="s">
        <v>118</v>
      </c>
      <c r="C58" s="220" t="s">
        <v>42</v>
      </c>
      <c r="D58" s="221"/>
      <c r="E58" s="218"/>
      <c r="F58" s="209">
        <v>42.67</v>
      </c>
      <c r="G58" s="191">
        <v>0</v>
      </c>
      <c r="H58" s="60"/>
      <c r="J58" s="43"/>
      <c r="K58" s="44"/>
      <c r="L58" s="45"/>
    </row>
    <row r="59" spans="1:12" ht="15.75" hidden="1" customHeight="1">
      <c r="A59" s="188">
        <v>35</v>
      </c>
      <c r="B59" s="219" t="s">
        <v>119</v>
      </c>
      <c r="C59" s="220" t="s">
        <v>42</v>
      </c>
      <c r="D59" s="221"/>
      <c r="E59" s="218"/>
      <c r="F59" s="209">
        <v>39.81</v>
      </c>
      <c r="G59" s="191">
        <v>0</v>
      </c>
      <c r="H59" s="60"/>
      <c r="J59" s="43"/>
      <c r="K59" s="44"/>
      <c r="L59" s="45"/>
    </row>
    <row r="60" spans="1:12" ht="15.75" hidden="1" customHeight="1">
      <c r="A60" s="192"/>
      <c r="B60" s="400" t="s">
        <v>74</v>
      </c>
      <c r="C60" s="401"/>
      <c r="D60" s="401"/>
      <c r="E60" s="401"/>
      <c r="F60" s="402"/>
      <c r="G60" s="191"/>
      <c r="H60" s="60"/>
      <c r="J60" s="43"/>
      <c r="K60" s="44"/>
      <c r="L60" s="45"/>
    </row>
    <row r="61" spans="1:12" ht="27.75" hidden="1" customHeight="1">
      <c r="A61" s="188">
        <v>36</v>
      </c>
      <c r="B61" s="202" t="s">
        <v>67</v>
      </c>
      <c r="C61" s="196" t="s">
        <v>75</v>
      </c>
      <c r="D61" s="188" t="s">
        <v>71</v>
      </c>
      <c r="E61" s="191">
        <v>0</v>
      </c>
      <c r="F61" s="222">
        <v>3779.8</v>
      </c>
      <c r="G61" s="191">
        <v>0</v>
      </c>
      <c r="H61" s="60"/>
      <c r="J61" s="43"/>
      <c r="K61" s="44"/>
      <c r="L61" s="45"/>
    </row>
    <row r="62" spans="1:12" ht="15.75" hidden="1" customHeight="1">
      <c r="A62" s="188"/>
      <c r="B62" s="405" t="s">
        <v>120</v>
      </c>
      <c r="C62" s="406"/>
      <c r="D62" s="407"/>
      <c r="E62" s="191"/>
      <c r="F62" s="188"/>
      <c r="G62" s="191"/>
      <c r="H62" s="60"/>
      <c r="J62" s="43"/>
      <c r="K62" s="44"/>
      <c r="L62" s="45"/>
    </row>
    <row r="63" spans="1:12" ht="22.5" hidden="1" customHeight="1">
      <c r="A63" s="188">
        <v>38</v>
      </c>
      <c r="B63" s="223" t="s">
        <v>121</v>
      </c>
      <c r="C63" s="220" t="s">
        <v>123</v>
      </c>
      <c r="D63" s="188"/>
      <c r="E63" s="191"/>
      <c r="F63" s="209">
        <v>501.62</v>
      </c>
      <c r="G63" s="191">
        <v>0</v>
      </c>
      <c r="H63" s="60"/>
      <c r="J63" s="43"/>
      <c r="K63" s="44"/>
      <c r="L63" s="45"/>
    </row>
    <row r="64" spans="1:12" ht="15.75" hidden="1" customHeight="1">
      <c r="A64" s="188">
        <v>39</v>
      </c>
      <c r="B64" s="223" t="s">
        <v>122</v>
      </c>
      <c r="C64" s="220" t="s">
        <v>39</v>
      </c>
      <c r="D64" s="188"/>
      <c r="E64" s="191"/>
      <c r="F64" s="209">
        <v>852.99</v>
      </c>
      <c r="G64" s="191">
        <v>0</v>
      </c>
      <c r="H64" s="60"/>
      <c r="J64" s="43"/>
      <c r="K64" s="44"/>
      <c r="L64" s="45"/>
    </row>
    <row r="65" spans="1:20" ht="16.5" hidden="1" customHeight="1">
      <c r="A65" s="188"/>
      <c r="B65" s="224" t="s">
        <v>124</v>
      </c>
      <c r="C65" s="220"/>
      <c r="D65" s="188"/>
      <c r="E65" s="191"/>
      <c r="F65" s="209"/>
      <c r="G65" s="191"/>
      <c r="H65" s="60"/>
      <c r="J65" s="43"/>
      <c r="K65" s="44"/>
      <c r="L65" s="45"/>
    </row>
    <row r="66" spans="1:20" ht="15" hidden="1" customHeight="1">
      <c r="A66" s="188">
        <v>40</v>
      </c>
      <c r="B66" s="225" t="s">
        <v>125</v>
      </c>
      <c r="C66" s="226" t="s">
        <v>126</v>
      </c>
      <c r="D66" s="71"/>
      <c r="E66" s="191"/>
      <c r="F66" s="211">
        <v>2759.44</v>
      </c>
      <c r="G66" s="191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8"/>
      <c r="B67" s="400" t="s">
        <v>85</v>
      </c>
      <c r="C67" s="401"/>
      <c r="D67" s="402"/>
      <c r="E67" s="191"/>
      <c r="F67" s="188"/>
      <c r="G67" s="191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8">
        <v>11</v>
      </c>
      <c r="B68" s="240" t="s">
        <v>133</v>
      </c>
      <c r="C68" s="196" t="s">
        <v>76</v>
      </c>
      <c r="D68" s="194" t="s">
        <v>77</v>
      </c>
      <c r="E68" s="194">
        <v>327.9</v>
      </c>
      <c r="F68" s="209">
        <v>2.1</v>
      </c>
      <c r="G68" s="198">
        <v>1896.72</v>
      </c>
    </row>
    <row r="69" spans="1:20" ht="50.25" customHeight="1">
      <c r="A69" s="188">
        <v>12</v>
      </c>
      <c r="B69" s="223" t="s">
        <v>127</v>
      </c>
      <c r="C69" s="196"/>
      <c r="D69" s="194"/>
      <c r="E69" s="194"/>
      <c r="F69" s="209">
        <v>1.63</v>
      </c>
      <c r="G69" s="198">
        <v>0</v>
      </c>
    </row>
    <row r="70" spans="1:20" ht="23.25" customHeight="1">
      <c r="A70" s="192"/>
      <c r="B70" s="227" t="s">
        <v>136</v>
      </c>
      <c r="C70" s="185"/>
      <c r="D70" s="194"/>
      <c r="E70" s="194"/>
      <c r="F70" s="191"/>
      <c r="G70" s="228">
        <f>SUM(G17+G18+G28+G29+G30+G31+G32+G33+G47+G48+G68+G69)</f>
        <v>11512.869999999999</v>
      </c>
    </row>
    <row r="71" spans="1:20" ht="22.5" customHeight="1">
      <c r="A71" s="192"/>
      <c r="B71" s="419" t="s">
        <v>86</v>
      </c>
      <c r="C71" s="419"/>
      <c r="D71" s="419"/>
      <c r="E71" s="194"/>
      <c r="F71" s="188"/>
      <c r="G71" s="191"/>
    </row>
    <row r="72" spans="1:20" ht="53.25" customHeight="1">
      <c r="A72" s="188">
        <v>13</v>
      </c>
      <c r="B72" s="229" t="s">
        <v>157</v>
      </c>
      <c r="C72" s="226" t="s">
        <v>51</v>
      </c>
      <c r="D72" s="257"/>
      <c r="E72" s="191"/>
      <c r="F72" s="209">
        <v>3397.65</v>
      </c>
      <c r="G72" s="191">
        <v>33.979999999999997</v>
      </c>
    </row>
    <row r="73" spans="1:20" ht="39" customHeight="1">
      <c r="A73" s="188">
        <v>14</v>
      </c>
      <c r="B73" s="229" t="s">
        <v>134</v>
      </c>
      <c r="C73" s="226" t="s">
        <v>39</v>
      </c>
      <c r="D73" s="257"/>
      <c r="E73" s="191"/>
      <c r="F73" s="209">
        <v>79.09</v>
      </c>
      <c r="G73" s="198">
        <v>79.09</v>
      </c>
    </row>
    <row r="74" spans="1:20" ht="19.5" customHeight="1">
      <c r="A74" s="188"/>
      <c r="B74" s="240" t="s">
        <v>201</v>
      </c>
      <c r="C74" s="233"/>
      <c r="D74" s="234"/>
      <c r="E74" s="233">
        <v>1</v>
      </c>
      <c r="F74" s="233"/>
      <c r="G74" s="228">
        <f>SUM(G72:G73)</f>
        <v>113.07</v>
      </c>
    </row>
    <row r="75" spans="1:20" ht="18.75" customHeight="1">
      <c r="A75" s="188"/>
      <c r="B75" s="260" t="s">
        <v>128</v>
      </c>
      <c r="C75" s="194"/>
      <c r="D75" s="194"/>
      <c r="E75" s="235"/>
      <c r="F75" s="236"/>
      <c r="G75" s="237">
        <v>0</v>
      </c>
    </row>
    <row r="76" spans="1:20" ht="15.75">
      <c r="A76" s="48"/>
      <c r="B76" s="238" t="s">
        <v>189</v>
      </c>
      <c r="C76" s="215"/>
      <c r="D76" s="215"/>
      <c r="E76" s="215"/>
      <c r="F76" s="215"/>
      <c r="G76" s="239">
        <f>G70+G74</f>
        <v>11625.939999999999</v>
      </c>
    </row>
    <row r="77" spans="1:20" ht="15.75" customHeight="1">
      <c r="A77" s="376" t="s">
        <v>202</v>
      </c>
      <c r="B77" s="376"/>
      <c r="C77" s="376"/>
      <c r="D77" s="376"/>
      <c r="E77" s="376"/>
      <c r="F77" s="376"/>
      <c r="G77" s="37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17" t="s">
        <v>203</v>
      </c>
      <c r="C78" s="417"/>
      <c r="D78" s="417"/>
      <c r="E78" s="417"/>
      <c r="F78" s="417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13"/>
      <c r="C79" s="413"/>
      <c r="D79" s="413"/>
      <c r="E79" s="413"/>
      <c r="F79" s="41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3"/>
      <c r="B80" s="416" t="s">
        <v>8</v>
      </c>
      <c r="C80" s="416"/>
      <c r="D80" s="416"/>
      <c r="E80" s="416"/>
      <c r="F80" s="416"/>
      <c r="G80" s="258"/>
      <c r="H80" s="5"/>
      <c r="I80" s="5"/>
      <c r="J80" s="5"/>
      <c r="K80" s="5"/>
      <c r="L80" s="5"/>
      <c r="M80" s="5"/>
      <c r="N80" s="5"/>
      <c r="O80" s="5"/>
      <c r="P80" s="377"/>
      <c r="Q80" s="377"/>
      <c r="R80" s="377"/>
      <c r="S80" s="377"/>
    </row>
    <row r="81" spans="1:19" ht="15.75">
      <c r="A81" s="259"/>
      <c r="B81" s="259"/>
      <c r="C81" s="259"/>
      <c r="D81" s="259"/>
      <c r="E81" s="259"/>
      <c r="F81" s="259"/>
      <c r="G81" s="259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378" t="s">
        <v>9</v>
      </c>
      <c r="B82" s="378"/>
      <c r="C82" s="378"/>
      <c r="D82" s="378"/>
      <c r="E82" s="378"/>
      <c r="F82" s="378"/>
      <c r="G82" s="378"/>
    </row>
    <row r="83" spans="1:19" ht="15.75">
      <c r="A83" s="378" t="s">
        <v>10</v>
      </c>
      <c r="B83" s="378"/>
      <c r="C83" s="378"/>
      <c r="D83" s="378"/>
      <c r="E83" s="378"/>
      <c r="F83" s="378"/>
      <c r="G83" s="378"/>
    </row>
    <row r="84" spans="1:19" ht="15.75">
      <c r="A84" s="376" t="s">
        <v>11</v>
      </c>
      <c r="B84" s="376"/>
      <c r="C84" s="376"/>
      <c r="D84" s="376"/>
      <c r="E84" s="376"/>
      <c r="F84" s="376"/>
      <c r="G84" s="376"/>
    </row>
    <row r="85" spans="1:19" ht="15.75">
      <c r="A85" s="23"/>
      <c r="B85" s="241"/>
      <c r="C85" s="241"/>
      <c r="D85" s="241"/>
      <c r="E85" s="241"/>
      <c r="F85" s="241"/>
      <c r="G85" s="241"/>
    </row>
    <row r="86" spans="1:19" ht="15.75">
      <c r="A86" s="379" t="s">
        <v>12</v>
      </c>
      <c r="B86" s="379"/>
      <c r="C86" s="379"/>
      <c r="D86" s="379"/>
      <c r="E86" s="379"/>
      <c r="F86" s="379"/>
      <c r="G86" s="379"/>
    </row>
    <row r="87" spans="1:19" ht="15.75">
      <c r="A87" s="4"/>
      <c r="B87" s="241"/>
      <c r="C87" s="241"/>
      <c r="D87" s="241"/>
      <c r="E87" s="241"/>
      <c r="F87" s="241"/>
      <c r="G87" s="241"/>
    </row>
    <row r="88" spans="1:19" ht="15.75">
      <c r="A88" s="376" t="s">
        <v>13</v>
      </c>
      <c r="B88" s="376"/>
      <c r="C88" s="398" t="s">
        <v>149</v>
      </c>
      <c r="D88" s="398"/>
      <c r="E88" s="398"/>
      <c r="G88" s="63"/>
    </row>
    <row r="89" spans="1:19">
      <c r="A89" s="68"/>
      <c r="C89" s="381" t="s">
        <v>14</v>
      </c>
      <c r="D89" s="381"/>
      <c r="E89" s="381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376" t="s">
        <v>16</v>
      </c>
      <c r="B91" s="376"/>
      <c r="C91" s="382"/>
      <c r="D91" s="382"/>
      <c r="E91" s="382"/>
      <c r="G91" s="63"/>
    </row>
    <row r="92" spans="1:19">
      <c r="A92" s="68"/>
      <c r="C92" s="377" t="s">
        <v>14</v>
      </c>
      <c r="D92" s="377"/>
      <c r="E92" s="377"/>
      <c r="G92" s="64" t="s">
        <v>15</v>
      </c>
    </row>
    <row r="93" spans="1:19" ht="15.75">
      <c r="A93" s="4" t="s">
        <v>17</v>
      </c>
    </row>
    <row r="94" spans="1:19">
      <c r="A94" s="388" t="s">
        <v>18</v>
      </c>
      <c r="B94" s="388"/>
      <c r="C94" s="388"/>
      <c r="D94" s="388"/>
      <c r="E94" s="388"/>
      <c r="F94" s="388"/>
      <c r="G94" s="388"/>
    </row>
    <row r="95" spans="1:19" ht="16.5">
      <c r="A95" s="420" t="s">
        <v>19</v>
      </c>
      <c r="B95" s="420"/>
      <c r="C95" s="420"/>
      <c r="D95" s="420"/>
      <c r="E95" s="420"/>
      <c r="F95" s="420"/>
      <c r="G95" s="420"/>
    </row>
    <row r="96" spans="1:19" ht="16.5">
      <c r="A96" s="420" t="s">
        <v>20</v>
      </c>
      <c r="B96" s="420"/>
      <c r="C96" s="420"/>
      <c r="D96" s="420"/>
      <c r="E96" s="420"/>
      <c r="F96" s="420"/>
      <c r="G96" s="420"/>
    </row>
    <row r="97" spans="1:7" ht="35.25" customHeight="1">
      <c r="A97" s="420" t="s">
        <v>25</v>
      </c>
      <c r="B97" s="420"/>
      <c r="C97" s="420"/>
      <c r="D97" s="420"/>
      <c r="E97" s="420"/>
      <c r="F97" s="420"/>
      <c r="G97" s="420"/>
    </row>
    <row r="98" spans="1:7" ht="20.25" customHeight="1">
      <c r="A98" s="389" t="s">
        <v>24</v>
      </c>
      <c r="B98" s="389"/>
      <c r="C98" s="389"/>
      <c r="D98" s="389"/>
      <c r="E98" s="389"/>
      <c r="F98" s="389"/>
      <c r="G98" s="389"/>
    </row>
    <row r="100" spans="1:7" ht="15" customHeight="1">
      <c r="A100" s="151" t="s">
        <v>23</v>
      </c>
      <c r="B100" s="25"/>
      <c r="C100" s="25"/>
      <c r="D100" s="25"/>
      <c r="E100" s="25"/>
      <c r="F100" s="25"/>
    </row>
  </sheetData>
  <autoFilter ref="G13:G69"/>
  <mergeCells count="35"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  <mergeCell ref="P80:S80"/>
    <mergeCell ref="A82:G82"/>
    <mergeCell ref="A83:G83"/>
    <mergeCell ref="A84:G84"/>
    <mergeCell ref="A86:G86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B78:F78"/>
    <mergeCell ref="B49:F49"/>
    <mergeCell ref="B60:F60"/>
    <mergeCell ref="A77:G77"/>
    <mergeCell ref="B45:G4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374" t="s">
        <v>96</v>
      </c>
      <c r="B3" s="374"/>
      <c r="C3" s="374"/>
      <c r="D3" s="374"/>
      <c r="E3" s="374"/>
      <c r="F3" s="374"/>
      <c r="G3" s="374"/>
      <c r="H3" s="3"/>
      <c r="I3" s="3"/>
      <c r="J3" s="3"/>
    </row>
    <row r="4" spans="1:11" ht="36" customHeight="1">
      <c r="A4" s="373" t="s">
        <v>159</v>
      </c>
      <c r="B4" s="373"/>
      <c r="C4" s="373"/>
      <c r="D4" s="373"/>
      <c r="E4" s="373"/>
      <c r="F4" s="373"/>
      <c r="G4" s="373"/>
    </row>
    <row r="5" spans="1:11" ht="15.75">
      <c r="A5" s="2"/>
      <c r="B5" s="374" t="s">
        <v>147</v>
      </c>
      <c r="C5" s="374"/>
      <c r="D5" s="374"/>
      <c r="E5" s="374"/>
      <c r="F5" s="374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22" t="s">
        <v>212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23" t="s">
        <v>213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393" t="s">
        <v>84</v>
      </c>
      <c r="B15" s="394"/>
      <c r="C15" s="394"/>
      <c r="D15" s="394"/>
      <c r="E15" s="394"/>
      <c r="F15" s="394"/>
      <c r="G15" s="395"/>
      <c r="H15" s="11"/>
      <c r="I15" s="11"/>
      <c r="J15" s="11"/>
      <c r="K15" s="11"/>
    </row>
    <row r="16" spans="1:11" ht="15" customHeight="1">
      <c r="A16" s="393" t="s">
        <v>5</v>
      </c>
      <c r="B16" s="394"/>
      <c r="C16" s="394"/>
      <c r="D16" s="394"/>
      <c r="E16" s="394"/>
      <c r="F16" s="394"/>
      <c r="G16" s="395"/>
      <c r="H16" s="11"/>
      <c r="I16" s="11"/>
      <c r="J16" s="11"/>
      <c r="K16" s="11"/>
    </row>
    <row r="17" spans="1:11" ht="15" customHeight="1">
      <c r="A17" s="139">
        <v>1</v>
      </c>
      <c r="B17" s="183" t="s">
        <v>27</v>
      </c>
      <c r="C17" s="35" t="s">
        <v>28</v>
      </c>
      <c r="D17" s="79"/>
      <c r="E17" s="109">
        <v>506.1</v>
      </c>
      <c r="F17" s="110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9">
        <v>2</v>
      </c>
      <c r="B18" s="114" t="s">
        <v>104</v>
      </c>
      <c r="C18" s="138" t="s">
        <v>42</v>
      </c>
      <c r="D18" s="124" t="s">
        <v>29</v>
      </c>
      <c r="E18" s="30">
        <v>0</v>
      </c>
      <c r="F18" s="110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393" t="s">
        <v>191</v>
      </c>
      <c r="B19" s="394"/>
      <c r="C19" s="394"/>
      <c r="D19" s="394"/>
      <c r="E19" s="394"/>
      <c r="F19" s="394"/>
      <c r="G19" s="395"/>
      <c r="H19" s="58"/>
      <c r="I19" s="11"/>
      <c r="J19" s="11"/>
      <c r="K19" s="11"/>
    </row>
    <row r="20" spans="1:11" ht="18" customHeight="1">
      <c r="A20" s="139"/>
      <c r="B20" s="278" t="s">
        <v>36</v>
      </c>
      <c r="C20" s="279"/>
      <c r="D20" s="279"/>
      <c r="E20" s="279"/>
      <c r="F20" s="280"/>
      <c r="G20" s="40"/>
      <c r="H20" s="59"/>
      <c r="I20" s="11"/>
      <c r="J20" s="11"/>
      <c r="K20" s="11"/>
    </row>
    <row r="21" spans="1:11" ht="19.5" customHeight="1">
      <c r="A21" s="139">
        <v>3</v>
      </c>
      <c r="B21" s="32" t="s">
        <v>100</v>
      </c>
      <c r="C21" s="35" t="s">
        <v>37</v>
      </c>
      <c r="D21" s="79" t="s">
        <v>204</v>
      </c>
      <c r="E21" s="31">
        <v>2.31</v>
      </c>
      <c r="F21" s="110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9">
        <v>4</v>
      </c>
      <c r="B22" s="32" t="s">
        <v>220</v>
      </c>
      <c r="C22" s="35" t="s">
        <v>37</v>
      </c>
      <c r="D22" s="79" t="s">
        <v>205</v>
      </c>
      <c r="E22" s="30">
        <f>0.0024*3*4.5</f>
        <v>3.2399999999999998E-2</v>
      </c>
      <c r="F22" s="110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9">
        <v>4</v>
      </c>
      <c r="B23" s="114" t="s">
        <v>105</v>
      </c>
      <c r="C23" s="138" t="s">
        <v>42</v>
      </c>
      <c r="D23" s="124" t="s">
        <v>31</v>
      </c>
      <c r="E23" s="37">
        <v>0</v>
      </c>
      <c r="F23" s="110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9">
        <v>5</v>
      </c>
      <c r="B24" s="32" t="s">
        <v>35</v>
      </c>
      <c r="C24" s="35" t="s">
        <v>37</v>
      </c>
      <c r="D24" s="79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9">
        <v>6</v>
      </c>
      <c r="B25" s="32" t="s">
        <v>140</v>
      </c>
      <c r="C25" s="35" t="s">
        <v>39</v>
      </c>
      <c r="D25" s="79" t="s">
        <v>206</v>
      </c>
      <c r="E25" s="30">
        <v>3.75</v>
      </c>
      <c r="F25" s="110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9">
        <v>8</v>
      </c>
      <c r="B26" s="114" t="s">
        <v>106</v>
      </c>
      <c r="C26" s="281" t="s">
        <v>41</v>
      </c>
      <c r="D26" s="124" t="s">
        <v>31</v>
      </c>
      <c r="E26" s="30"/>
      <c r="F26" s="110">
        <v>1136.33</v>
      </c>
      <c r="G26" s="30">
        <v>0</v>
      </c>
      <c r="H26" s="59"/>
      <c r="I26" s="11"/>
      <c r="J26" s="11"/>
      <c r="K26" s="11"/>
    </row>
    <row r="27" spans="1:11" hidden="1">
      <c r="A27" s="139"/>
      <c r="B27" s="282" t="s">
        <v>6</v>
      </c>
      <c r="C27" s="158"/>
      <c r="D27" s="159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7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10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7">
        <v>10</v>
      </c>
      <c r="B29" s="32" t="s">
        <v>108</v>
      </c>
      <c r="C29" s="35" t="s">
        <v>37</v>
      </c>
      <c r="D29" s="147" t="s">
        <v>109</v>
      </c>
      <c r="E29" s="30">
        <v>0</v>
      </c>
      <c r="F29" s="119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7">
        <v>11</v>
      </c>
      <c r="B30" s="114" t="s">
        <v>110</v>
      </c>
      <c r="C30" s="35" t="s">
        <v>37</v>
      </c>
      <c r="D30" s="124" t="s">
        <v>111</v>
      </c>
      <c r="E30" s="30">
        <v>0</v>
      </c>
      <c r="F30" s="110">
        <v>350.75</v>
      </c>
      <c r="G30" s="30">
        <v>0</v>
      </c>
      <c r="H30" s="59"/>
      <c r="I30" s="11"/>
      <c r="J30" s="11"/>
      <c r="K30" s="11"/>
    </row>
    <row r="31" spans="1:11" ht="60" hidden="1">
      <c r="A31" s="117">
        <v>12</v>
      </c>
      <c r="B31" s="114" t="s">
        <v>158</v>
      </c>
      <c r="C31" s="35" t="s">
        <v>37</v>
      </c>
      <c r="D31" s="124" t="s">
        <v>111</v>
      </c>
      <c r="E31" s="30">
        <v>0</v>
      </c>
      <c r="F31" s="110">
        <v>5803.28</v>
      </c>
      <c r="G31" s="30">
        <v>0</v>
      </c>
      <c r="H31" s="59"/>
      <c r="I31" s="11"/>
      <c r="J31" s="11"/>
      <c r="K31" s="11"/>
    </row>
    <row r="32" spans="1:11" hidden="1">
      <c r="A32" s="117">
        <v>13</v>
      </c>
      <c r="B32" s="33" t="s">
        <v>113</v>
      </c>
      <c r="C32" s="28" t="s">
        <v>37</v>
      </c>
      <c r="D32" s="124" t="s">
        <v>114</v>
      </c>
      <c r="E32" s="30">
        <v>0</v>
      </c>
      <c r="F32" s="110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7">
        <v>14</v>
      </c>
      <c r="B33" s="118" t="s">
        <v>115</v>
      </c>
      <c r="C33" s="28" t="s">
        <v>42</v>
      </c>
      <c r="D33" s="33"/>
      <c r="E33" s="30">
        <v>0</v>
      </c>
      <c r="F33" s="119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27" t="s">
        <v>95</v>
      </c>
      <c r="B34" s="427"/>
      <c r="C34" s="427"/>
      <c r="D34" s="427"/>
      <c r="E34" s="427"/>
      <c r="F34" s="427"/>
      <c r="G34" s="428"/>
      <c r="H34" s="59"/>
      <c r="I34" s="11"/>
      <c r="J34" s="11"/>
      <c r="K34" s="11"/>
    </row>
    <row r="35" spans="1:12" ht="29.25" hidden="1" customHeight="1">
      <c r="A35" s="139">
        <v>15</v>
      </c>
      <c r="B35" s="32" t="s">
        <v>43</v>
      </c>
      <c r="C35" s="35" t="s">
        <v>37</v>
      </c>
      <c r="D35" s="79" t="s">
        <v>88</v>
      </c>
      <c r="E35" s="40">
        <v>0.42</v>
      </c>
      <c r="F35" s="123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9">
        <v>16</v>
      </c>
      <c r="B36" s="32" t="s">
        <v>44</v>
      </c>
      <c r="C36" s="35" t="s">
        <v>45</v>
      </c>
      <c r="D36" s="79" t="s">
        <v>88</v>
      </c>
      <c r="E36" s="40">
        <v>1.35</v>
      </c>
      <c r="F36" s="123">
        <v>72.81</v>
      </c>
      <c r="G36" s="42">
        <v>0</v>
      </c>
      <c r="H36" s="59"/>
      <c r="I36" s="11"/>
    </row>
    <row r="37" spans="1:12" ht="30.75" hidden="1" customHeight="1">
      <c r="A37" s="139">
        <v>17</v>
      </c>
      <c r="B37" s="32" t="s">
        <v>46</v>
      </c>
      <c r="C37" s="35" t="s">
        <v>37</v>
      </c>
      <c r="D37" s="79" t="s">
        <v>88</v>
      </c>
      <c r="E37" s="40">
        <v>0.03</v>
      </c>
      <c r="F37" s="123">
        <v>579.48</v>
      </c>
      <c r="G37" s="42">
        <v>0</v>
      </c>
      <c r="H37" s="60"/>
    </row>
    <row r="38" spans="1:12" ht="27" hidden="1" customHeight="1">
      <c r="A38" s="139">
        <v>18</v>
      </c>
      <c r="B38" s="32" t="s">
        <v>47</v>
      </c>
      <c r="C38" s="35" t="s">
        <v>37</v>
      </c>
      <c r="D38" s="79" t="s">
        <v>88</v>
      </c>
      <c r="E38" s="40">
        <v>0.33</v>
      </c>
      <c r="F38" s="123">
        <v>579.48</v>
      </c>
      <c r="G38" s="42">
        <v>0</v>
      </c>
      <c r="H38" s="60"/>
    </row>
    <row r="39" spans="1:12" ht="18.75" customHeight="1">
      <c r="A39" s="139">
        <v>7</v>
      </c>
      <c r="B39" s="32" t="s">
        <v>207</v>
      </c>
      <c r="C39" s="35" t="s">
        <v>37</v>
      </c>
      <c r="D39" s="79" t="s">
        <v>38</v>
      </c>
      <c r="E39" s="40">
        <v>0.22</v>
      </c>
      <c r="F39" s="123">
        <v>1213.55</v>
      </c>
      <c r="G39" s="30">
        <v>752.16</v>
      </c>
      <c r="H39" s="60"/>
    </row>
    <row r="40" spans="1:12" ht="27.75" hidden="1" customHeight="1">
      <c r="A40" s="139">
        <v>21</v>
      </c>
      <c r="B40" s="32" t="s">
        <v>49</v>
      </c>
      <c r="C40" s="35" t="s">
        <v>37</v>
      </c>
      <c r="D40" s="79" t="s">
        <v>88</v>
      </c>
      <c r="E40" s="40">
        <v>0.22</v>
      </c>
      <c r="F40" s="123">
        <v>1213.55</v>
      </c>
      <c r="G40" s="42">
        <v>0</v>
      </c>
      <c r="H40" s="60"/>
    </row>
    <row r="41" spans="1:12" ht="28.5" hidden="1" customHeight="1">
      <c r="A41" s="139">
        <v>22</v>
      </c>
      <c r="B41" s="32" t="s">
        <v>50</v>
      </c>
      <c r="C41" s="35" t="s">
        <v>51</v>
      </c>
      <c r="D41" s="79" t="s">
        <v>88</v>
      </c>
      <c r="E41" s="40">
        <v>0.02</v>
      </c>
      <c r="F41" s="123">
        <v>2730.49</v>
      </c>
      <c r="G41" s="42">
        <v>0</v>
      </c>
      <c r="H41" s="60"/>
    </row>
    <row r="42" spans="1:12" ht="27" hidden="1" customHeight="1">
      <c r="A42" s="139">
        <v>23</v>
      </c>
      <c r="B42" s="32" t="s">
        <v>52</v>
      </c>
      <c r="C42" s="35" t="s">
        <v>53</v>
      </c>
      <c r="D42" s="79" t="s">
        <v>88</v>
      </c>
      <c r="E42" s="40">
        <v>0.01</v>
      </c>
      <c r="F42" s="123">
        <v>5652.13</v>
      </c>
      <c r="G42" s="42">
        <v>0</v>
      </c>
      <c r="H42" s="60"/>
    </row>
    <row r="43" spans="1:12" ht="17.25" customHeight="1">
      <c r="A43" s="139">
        <v>8</v>
      </c>
      <c r="B43" s="32" t="s">
        <v>54</v>
      </c>
      <c r="C43" s="35" t="s">
        <v>39</v>
      </c>
      <c r="D43" s="124" t="s">
        <v>38</v>
      </c>
      <c r="E43" s="40">
        <v>8</v>
      </c>
      <c r="F43" s="125">
        <v>141.12</v>
      </c>
      <c r="G43" s="30">
        <v>2257.92</v>
      </c>
      <c r="H43" s="60"/>
    </row>
    <row r="44" spans="1:12" ht="16.5" customHeight="1">
      <c r="A44" s="139">
        <v>9</v>
      </c>
      <c r="B44" s="32" t="s">
        <v>56</v>
      </c>
      <c r="C44" s="35" t="s">
        <v>39</v>
      </c>
      <c r="D44" s="124" t="s">
        <v>38</v>
      </c>
      <c r="E44" s="40">
        <v>16</v>
      </c>
      <c r="F44" s="125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3"/>
      <c r="B45" s="429" t="s">
        <v>89</v>
      </c>
      <c r="C45" s="427"/>
      <c r="D45" s="427"/>
      <c r="E45" s="427"/>
      <c r="F45" s="428"/>
      <c r="G45" s="40"/>
      <c r="H45" s="60"/>
      <c r="J45" s="43"/>
      <c r="K45" s="44"/>
      <c r="L45" s="45"/>
    </row>
    <row r="46" spans="1:12" ht="14.25" hidden="1" customHeight="1">
      <c r="A46" s="283"/>
      <c r="B46" s="157" t="s">
        <v>58</v>
      </c>
      <c r="C46" s="35"/>
      <c r="D46" s="47"/>
      <c r="E46" s="47"/>
      <c r="F46" s="89"/>
      <c r="G46" s="40"/>
      <c r="H46" s="60"/>
      <c r="J46" s="43"/>
      <c r="K46" s="44"/>
      <c r="L46" s="45"/>
    </row>
    <row r="47" spans="1:12" ht="40.5" hidden="1" customHeight="1">
      <c r="A47" s="139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3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9">
        <v>27</v>
      </c>
      <c r="B48" s="114" t="s">
        <v>131</v>
      </c>
      <c r="C48" s="35" t="s">
        <v>70</v>
      </c>
      <c r="D48" s="34" t="s">
        <v>132</v>
      </c>
      <c r="E48" s="40"/>
      <c r="F48" s="123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9"/>
      <c r="B49" s="429" t="s">
        <v>59</v>
      </c>
      <c r="C49" s="427"/>
      <c r="D49" s="427"/>
      <c r="E49" s="427"/>
      <c r="F49" s="428"/>
      <c r="G49" s="122"/>
      <c r="H49" s="60"/>
      <c r="J49" s="43"/>
      <c r="K49" s="44"/>
      <c r="L49" s="45"/>
    </row>
    <row r="50" spans="1:12" ht="13.5" hidden="1" customHeight="1">
      <c r="A50" s="139">
        <v>28</v>
      </c>
      <c r="B50" s="32" t="s">
        <v>60</v>
      </c>
      <c r="C50" s="35" t="s">
        <v>70</v>
      </c>
      <c r="D50" s="79" t="s">
        <v>71</v>
      </c>
      <c r="E50" s="40">
        <v>0</v>
      </c>
      <c r="F50" s="123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9"/>
      <c r="B51" s="248" t="s">
        <v>61</v>
      </c>
      <c r="C51" s="35"/>
      <c r="D51" s="34"/>
      <c r="E51" s="34"/>
      <c r="F51" s="79"/>
      <c r="G51" s="40"/>
      <c r="H51" s="60"/>
      <c r="J51" s="43"/>
      <c r="K51" s="44"/>
      <c r="L51" s="45"/>
    </row>
    <row r="52" spans="1:12" ht="17.25" hidden="1" customHeight="1">
      <c r="A52" s="139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3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9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3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9">
        <v>30</v>
      </c>
      <c r="B54" s="32" t="s">
        <v>64</v>
      </c>
      <c r="C54" s="35" t="s">
        <v>45</v>
      </c>
      <c r="D54" s="79" t="s">
        <v>71</v>
      </c>
      <c r="E54" s="40">
        <v>13.47</v>
      </c>
      <c r="F54" s="123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9">
        <v>31</v>
      </c>
      <c r="B55" s="32" t="s">
        <v>65</v>
      </c>
      <c r="C55" s="35" t="s">
        <v>72</v>
      </c>
      <c r="D55" s="79" t="s">
        <v>71</v>
      </c>
      <c r="E55" s="40">
        <v>1.35</v>
      </c>
      <c r="F55" s="123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9">
        <v>32</v>
      </c>
      <c r="B56" s="33" t="s">
        <v>66</v>
      </c>
      <c r="C56" s="35" t="s">
        <v>73</v>
      </c>
      <c r="D56" s="79" t="s">
        <v>71</v>
      </c>
      <c r="E56" s="40">
        <v>0</v>
      </c>
      <c r="F56" s="123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9">
        <v>33</v>
      </c>
      <c r="B57" s="33" t="s">
        <v>82</v>
      </c>
      <c r="C57" s="35" t="s">
        <v>83</v>
      </c>
      <c r="D57" s="79" t="s">
        <v>71</v>
      </c>
      <c r="E57" s="29">
        <v>0</v>
      </c>
      <c r="F57" s="123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9">
        <v>34</v>
      </c>
      <c r="B58" s="284" t="s">
        <v>118</v>
      </c>
      <c r="C58" s="133" t="s">
        <v>42</v>
      </c>
      <c r="D58" s="285"/>
      <c r="E58" s="29"/>
      <c r="F58" s="123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9">
        <v>35</v>
      </c>
      <c r="B59" s="284" t="s">
        <v>119</v>
      </c>
      <c r="C59" s="133" t="s">
        <v>42</v>
      </c>
      <c r="D59" s="285"/>
      <c r="E59" s="29"/>
      <c r="F59" s="123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3"/>
      <c r="B60" s="393" t="s">
        <v>74</v>
      </c>
      <c r="C60" s="394"/>
      <c r="D60" s="394"/>
      <c r="E60" s="394"/>
      <c r="F60" s="395"/>
      <c r="G60" s="40"/>
      <c r="H60" s="60"/>
      <c r="J60" s="43"/>
      <c r="K60" s="44"/>
      <c r="L60" s="45"/>
    </row>
    <row r="61" spans="1:12" ht="30" hidden="1" customHeight="1">
      <c r="A61" s="79">
        <v>36</v>
      </c>
      <c r="B61" s="32" t="s">
        <v>67</v>
      </c>
      <c r="C61" s="35" t="s">
        <v>75</v>
      </c>
      <c r="D61" s="79" t="s">
        <v>71</v>
      </c>
      <c r="E61" s="40">
        <v>0</v>
      </c>
      <c r="F61" s="129">
        <v>3779.8</v>
      </c>
      <c r="G61" s="40">
        <v>0</v>
      </c>
    </row>
    <row r="62" spans="1:12" ht="17.25" hidden="1" customHeight="1">
      <c r="A62" s="79"/>
      <c r="B62" s="424" t="s">
        <v>120</v>
      </c>
      <c r="C62" s="425"/>
      <c r="D62" s="426"/>
      <c r="E62" s="40"/>
      <c r="F62" s="79"/>
      <c r="G62" s="40"/>
      <c r="H62" s="60"/>
      <c r="J62" s="43"/>
      <c r="K62" s="44"/>
      <c r="L62" s="45"/>
    </row>
    <row r="63" spans="1:12" ht="15.75" hidden="1" customHeight="1">
      <c r="A63" s="79">
        <v>38</v>
      </c>
      <c r="B63" s="132" t="s">
        <v>121</v>
      </c>
      <c r="C63" s="133" t="s">
        <v>123</v>
      </c>
      <c r="D63" s="79"/>
      <c r="E63" s="40"/>
      <c r="F63" s="123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9">
        <v>39</v>
      </c>
      <c r="B64" s="132" t="s">
        <v>122</v>
      </c>
      <c r="C64" s="133" t="s">
        <v>39</v>
      </c>
      <c r="D64" s="79"/>
      <c r="E64" s="40"/>
      <c r="F64" s="123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9"/>
      <c r="B65" s="171" t="s">
        <v>124</v>
      </c>
      <c r="C65" s="133"/>
      <c r="D65" s="79"/>
      <c r="E65" s="40"/>
      <c r="F65" s="123"/>
      <c r="G65" s="40"/>
      <c r="H65" s="60"/>
      <c r="J65" s="43"/>
      <c r="K65" s="44"/>
      <c r="L65" s="45"/>
    </row>
    <row r="66" spans="1:20" ht="15" hidden="1" customHeight="1">
      <c r="A66" s="79">
        <v>40</v>
      </c>
      <c r="B66" s="134" t="s">
        <v>125</v>
      </c>
      <c r="C66" s="135" t="s">
        <v>126</v>
      </c>
      <c r="D66" s="131"/>
      <c r="E66" s="40"/>
      <c r="F66" s="125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9"/>
      <c r="B67" s="393" t="s">
        <v>85</v>
      </c>
      <c r="C67" s="394"/>
      <c r="D67" s="394"/>
      <c r="E67" s="394"/>
      <c r="F67" s="394"/>
      <c r="G67" s="395"/>
      <c r="H67" s="56"/>
      <c r="J67" s="43"/>
      <c r="K67" s="44"/>
      <c r="L67" s="45"/>
    </row>
    <row r="68" spans="1:20" ht="17.25" customHeight="1">
      <c r="A68" s="79">
        <v>41</v>
      </c>
      <c r="B68" s="92" t="s">
        <v>133</v>
      </c>
      <c r="C68" s="35" t="s">
        <v>76</v>
      </c>
      <c r="D68" s="34" t="s">
        <v>77</v>
      </c>
      <c r="E68" s="34">
        <v>327.9</v>
      </c>
      <c r="F68" s="123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9">
        <v>42</v>
      </c>
      <c r="B69" s="132" t="s">
        <v>127</v>
      </c>
      <c r="C69" s="35"/>
      <c r="D69" s="34"/>
      <c r="E69" s="34"/>
      <c r="F69" s="123">
        <v>1.63</v>
      </c>
      <c r="G69" s="30">
        <v>0</v>
      </c>
      <c r="H69" s="56"/>
      <c r="J69" s="43"/>
      <c r="K69" s="44"/>
      <c r="L69" s="45"/>
    </row>
    <row r="70" spans="1:20" ht="15" customHeight="1">
      <c r="A70" s="283"/>
      <c r="B70" s="136" t="s">
        <v>136</v>
      </c>
      <c r="C70" s="139"/>
      <c r="D70" s="34"/>
      <c r="E70" s="34"/>
      <c r="F70" s="40"/>
      <c r="G70" s="106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3"/>
      <c r="B71" s="433" t="s">
        <v>86</v>
      </c>
      <c r="C71" s="433"/>
      <c r="D71" s="433"/>
      <c r="E71" s="34"/>
      <c r="F71" s="79"/>
      <c r="G71" s="40"/>
      <c r="H71" s="56"/>
      <c r="J71" s="43"/>
      <c r="K71" s="44"/>
      <c r="L71" s="45"/>
    </row>
    <row r="72" spans="1:20">
      <c r="A72" s="79"/>
      <c r="B72" s="145" t="s">
        <v>68</v>
      </c>
      <c r="C72" s="141"/>
      <c r="D72" s="286"/>
      <c r="E72" s="141">
        <v>1</v>
      </c>
      <c r="F72" s="141"/>
      <c r="G72" s="106">
        <v>0</v>
      </c>
    </row>
    <row r="73" spans="1:20">
      <c r="A73" s="79"/>
      <c r="B73" s="183" t="s">
        <v>128</v>
      </c>
      <c r="C73" s="34"/>
      <c r="D73" s="34"/>
      <c r="E73" s="142"/>
      <c r="F73" s="143"/>
      <c r="G73" s="39">
        <v>0</v>
      </c>
    </row>
    <row r="74" spans="1:20">
      <c r="A74" s="287"/>
      <c r="B74" s="155" t="s">
        <v>69</v>
      </c>
      <c r="C74" s="121"/>
      <c r="D74" s="121"/>
      <c r="E74" s="121"/>
      <c r="F74" s="121"/>
      <c r="G74" s="144">
        <f>G70+G72</f>
        <v>13477.98</v>
      </c>
    </row>
    <row r="75" spans="1:20" ht="15.75" customHeight="1">
      <c r="A75" s="430" t="s">
        <v>208</v>
      </c>
      <c r="B75" s="430"/>
      <c r="C75" s="430"/>
      <c r="D75" s="430"/>
      <c r="E75" s="430"/>
      <c r="F75" s="430"/>
      <c r="G75" s="4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8" t="s">
        <v>7</v>
      </c>
      <c r="B76" s="434" t="s">
        <v>224</v>
      </c>
      <c r="C76" s="434"/>
      <c r="D76" s="434"/>
      <c r="E76" s="434"/>
      <c r="F76" s="434"/>
      <c r="G76" s="289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90"/>
      <c r="B77" s="432" t="s">
        <v>8</v>
      </c>
      <c r="C77" s="432"/>
      <c r="D77" s="432"/>
      <c r="E77" s="432"/>
      <c r="F77" s="432"/>
      <c r="G77" s="291"/>
      <c r="H77" s="5"/>
      <c r="I77" s="5"/>
      <c r="J77" s="5"/>
      <c r="K77" s="5"/>
      <c r="L77" s="5"/>
      <c r="M77" s="5"/>
      <c r="N77" s="5"/>
      <c r="O77" s="5"/>
      <c r="P77" s="377"/>
      <c r="Q77" s="377"/>
      <c r="R77" s="377"/>
      <c r="S77" s="377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14" t="s">
        <v>9</v>
      </c>
      <c r="B79" s="414"/>
      <c r="C79" s="414"/>
      <c r="D79" s="414"/>
      <c r="E79" s="414"/>
      <c r="F79" s="414"/>
      <c r="G79" s="414"/>
    </row>
    <row r="80" spans="1:20">
      <c r="A80" s="414" t="s">
        <v>10</v>
      </c>
      <c r="B80" s="414"/>
      <c r="C80" s="414"/>
      <c r="D80" s="414"/>
      <c r="E80" s="414"/>
      <c r="F80" s="414"/>
      <c r="G80" s="414"/>
    </row>
    <row r="81" spans="1:7">
      <c r="A81" s="430" t="s">
        <v>11</v>
      </c>
      <c r="B81" s="430"/>
      <c r="C81" s="430"/>
      <c r="D81" s="430"/>
      <c r="E81" s="430"/>
      <c r="F81" s="430"/>
      <c r="G81" s="430"/>
    </row>
    <row r="82" spans="1:7">
      <c r="A82" s="292"/>
      <c r="B82" s="293"/>
      <c r="C82" s="293"/>
      <c r="D82" s="293"/>
      <c r="E82" s="293"/>
      <c r="F82" s="293"/>
      <c r="G82" s="293"/>
    </row>
    <row r="83" spans="1:7">
      <c r="A83" s="431" t="s">
        <v>12</v>
      </c>
      <c r="B83" s="431"/>
      <c r="C83" s="431"/>
      <c r="D83" s="431"/>
      <c r="E83" s="431"/>
      <c r="F83" s="431"/>
      <c r="G83" s="431"/>
    </row>
    <row r="84" spans="1:7">
      <c r="A84" s="294"/>
      <c r="B84" s="293"/>
      <c r="C84" s="293"/>
      <c r="D84" s="293"/>
      <c r="E84" s="293"/>
      <c r="F84" s="293"/>
      <c r="G84" s="293"/>
    </row>
    <row r="85" spans="1:7" ht="15.75">
      <c r="A85" s="376" t="s">
        <v>13</v>
      </c>
      <c r="B85" s="376"/>
      <c r="C85" s="398" t="s">
        <v>149</v>
      </c>
      <c r="D85" s="398"/>
      <c r="E85" s="398"/>
      <c r="G85" s="63"/>
    </row>
    <row r="86" spans="1:7">
      <c r="A86" s="68"/>
      <c r="C86" s="381" t="s">
        <v>14</v>
      </c>
      <c r="D86" s="381"/>
      <c r="E86" s="381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376" t="s">
        <v>16</v>
      </c>
      <c r="B88" s="376"/>
      <c r="C88" s="382"/>
      <c r="D88" s="382"/>
      <c r="E88" s="382"/>
      <c r="G88" s="63"/>
    </row>
    <row r="89" spans="1:7">
      <c r="A89" s="68"/>
      <c r="C89" s="377" t="s">
        <v>14</v>
      </c>
      <c r="D89" s="377"/>
      <c r="E89" s="377"/>
      <c r="G89" s="64" t="s">
        <v>15</v>
      </c>
    </row>
    <row r="90" spans="1:7" ht="15.75">
      <c r="A90" s="4" t="s">
        <v>17</v>
      </c>
    </row>
    <row r="91" spans="1:7">
      <c r="A91" s="388" t="s">
        <v>18</v>
      </c>
      <c r="B91" s="388"/>
      <c r="C91" s="388"/>
      <c r="D91" s="388"/>
      <c r="E91" s="388"/>
      <c r="F91" s="388"/>
      <c r="G91" s="388"/>
    </row>
    <row r="92" spans="1:7" ht="42" customHeight="1">
      <c r="A92" s="389" t="s">
        <v>19</v>
      </c>
      <c r="B92" s="389"/>
      <c r="C92" s="389"/>
      <c r="D92" s="389"/>
      <c r="E92" s="389"/>
      <c r="F92" s="389"/>
      <c r="G92" s="389"/>
    </row>
    <row r="93" spans="1:7" ht="31.5" customHeight="1">
      <c r="A93" s="389" t="s">
        <v>20</v>
      </c>
      <c r="B93" s="389"/>
      <c r="C93" s="389"/>
      <c r="D93" s="389"/>
      <c r="E93" s="389"/>
      <c r="F93" s="389"/>
      <c r="G93" s="389"/>
    </row>
    <row r="94" spans="1:7" ht="35.25" customHeight="1">
      <c r="A94" s="389" t="s">
        <v>25</v>
      </c>
      <c r="B94" s="389"/>
      <c r="C94" s="389"/>
      <c r="D94" s="389"/>
      <c r="E94" s="389"/>
      <c r="F94" s="389"/>
      <c r="G94" s="389"/>
    </row>
    <row r="95" spans="1:7" ht="18" customHeight="1">
      <c r="A95" s="389" t="s">
        <v>24</v>
      </c>
      <c r="B95" s="389"/>
      <c r="C95" s="389"/>
      <c r="D95" s="389"/>
      <c r="E95" s="389"/>
      <c r="F95" s="389"/>
      <c r="G95" s="389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A75:G75"/>
    <mergeCell ref="B71:D71"/>
    <mergeCell ref="B76:F76"/>
    <mergeCell ref="A93:G93"/>
    <mergeCell ref="A94:G94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P77:S77"/>
    <mergeCell ref="A79:G79"/>
    <mergeCell ref="A80:G80"/>
    <mergeCell ref="A81:G81"/>
    <mergeCell ref="A83:G83"/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374" t="s">
        <v>141</v>
      </c>
      <c r="B2" s="374"/>
      <c r="C2" s="374"/>
      <c r="D2" s="374"/>
      <c r="E2" s="374"/>
      <c r="F2" s="374"/>
      <c r="G2" s="374"/>
      <c r="H2" s="2"/>
      <c r="I2" s="2"/>
      <c r="J2" s="2"/>
      <c r="K2" s="2"/>
    </row>
    <row r="3" spans="1:11" ht="33" customHeight="1">
      <c r="A3" s="373" t="s">
        <v>159</v>
      </c>
      <c r="B3" s="373"/>
      <c r="C3" s="373"/>
      <c r="D3" s="373"/>
      <c r="E3" s="373"/>
      <c r="F3" s="373"/>
      <c r="G3" s="373"/>
      <c r="H3" s="3"/>
      <c r="I3" s="3"/>
      <c r="J3" s="3"/>
    </row>
    <row r="4" spans="1:11" ht="15.75" customHeight="1">
      <c r="A4" s="2"/>
      <c r="B4" s="374" t="s">
        <v>79</v>
      </c>
      <c r="C4" s="374"/>
      <c r="D4" s="374"/>
      <c r="E4" s="374"/>
      <c r="F4" s="374"/>
    </row>
    <row r="5" spans="1:11" ht="15.75">
      <c r="A5" s="2"/>
      <c r="B5" s="108"/>
      <c r="C5" s="108"/>
      <c r="D5" s="108"/>
      <c r="E5" s="108"/>
      <c r="F5" s="108"/>
      <c r="G5" s="85">
        <v>42551</v>
      </c>
      <c r="H5" s="2"/>
      <c r="I5" s="2"/>
      <c r="J5" s="2"/>
      <c r="K5" s="2"/>
    </row>
    <row r="6" spans="1:11" ht="84" customHeight="1">
      <c r="A6" s="375" t="s">
        <v>190</v>
      </c>
      <c r="B6" s="375"/>
      <c r="C6" s="375"/>
      <c r="D6" s="375"/>
      <c r="E6" s="375"/>
      <c r="F6" s="375"/>
      <c r="G6" s="375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390" t="s">
        <v>166</v>
      </c>
      <c r="B8" s="390"/>
      <c r="C8" s="390"/>
      <c r="D8" s="390"/>
      <c r="E8" s="390"/>
      <c r="F8" s="390"/>
      <c r="G8" s="390"/>
      <c r="H8" s="2"/>
      <c r="I8" s="2"/>
      <c r="J8" s="2"/>
      <c r="K8" s="2"/>
    </row>
    <row r="9" spans="1:11" ht="14.25" customHeight="1">
      <c r="A9" s="399"/>
      <c r="B9" s="399"/>
      <c r="C9" s="399"/>
      <c r="D9" s="399"/>
      <c r="E9" s="399"/>
      <c r="F9" s="399"/>
      <c r="G9" s="399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393" t="s">
        <v>84</v>
      </c>
      <c r="C13" s="394"/>
      <c r="D13" s="394"/>
      <c r="E13" s="394"/>
      <c r="F13" s="394"/>
      <c r="G13" s="394"/>
      <c r="H13" s="395"/>
      <c r="I13" s="11"/>
      <c r="J13" s="11"/>
      <c r="K13" s="11"/>
    </row>
    <row r="14" spans="1:11" ht="15" customHeight="1">
      <c r="A14" s="12"/>
      <c r="B14" s="442" t="s">
        <v>5</v>
      </c>
      <c r="C14" s="443"/>
      <c r="D14" s="443"/>
      <c r="E14" s="443"/>
      <c r="F14" s="443"/>
      <c r="G14" s="443"/>
      <c r="H14" s="444"/>
      <c r="I14" s="11"/>
      <c r="J14" s="11"/>
      <c r="K14" s="11"/>
    </row>
    <row r="15" spans="1:11" ht="15" customHeight="1">
      <c r="A15" s="12">
        <v>1</v>
      </c>
      <c r="B15" s="183" t="s">
        <v>27</v>
      </c>
      <c r="C15" s="35" t="s">
        <v>28</v>
      </c>
      <c r="D15" s="16"/>
      <c r="E15" s="109">
        <v>506.1</v>
      </c>
      <c r="F15" s="110">
        <v>4.53</v>
      </c>
      <c r="G15" s="40">
        <v>4091.5</v>
      </c>
      <c r="H15" s="295"/>
      <c r="I15" s="11"/>
      <c r="J15" s="11"/>
      <c r="K15" s="11"/>
    </row>
    <row r="16" spans="1:11" ht="15" customHeight="1">
      <c r="A16" s="16">
        <v>2</v>
      </c>
      <c r="B16" s="112" t="s">
        <v>104</v>
      </c>
      <c r="C16" s="138" t="s">
        <v>42</v>
      </c>
      <c r="D16" s="146" t="s">
        <v>29</v>
      </c>
      <c r="E16" s="30">
        <v>0</v>
      </c>
      <c r="F16" s="110">
        <v>147.03</v>
      </c>
      <c r="G16" s="30">
        <v>447.22</v>
      </c>
      <c r="H16" s="295"/>
      <c r="I16" s="11"/>
      <c r="J16" s="11"/>
      <c r="K16" s="11"/>
    </row>
    <row r="17" spans="1:11">
      <c r="A17" s="54"/>
      <c r="B17" s="435" t="s">
        <v>209</v>
      </c>
      <c r="C17" s="436"/>
      <c r="D17" s="436"/>
      <c r="E17" s="436"/>
      <c r="F17" s="436"/>
      <c r="G17" s="437"/>
      <c r="H17" s="11"/>
      <c r="I17" s="11"/>
      <c r="J17" s="11"/>
      <c r="K17" s="11"/>
    </row>
    <row r="18" spans="1:11">
      <c r="A18" s="15"/>
      <c r="B18" s="172" t="s">
        <v>36</v>
      </c>
      <c r="C18" s="34"/>
      <c r="D18" s="34"/>
      <c r="E18" s="34"/>
      <c r="F18" s="79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10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10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2" t="s">
        <v>105</v>
      </c>
      <c r="C21" s="138" t="s">
        <v>42</v>
      </c>
      <c r="D21" s="146" t="s">
        <v>107</v>
      </c>
      <c r="E21" s="37">
        <v>0</v>
      </c>
      <c r="F21" s="110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9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9" t="s">
        <v>206</v>
      </c>
      <c r="E23" s="30">
        <v>3.75</v>
      </c>
      <c r="F23" s="110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2" t="s">
        <v>106</v>
      </c>
      <c r="C24" s="138" t="s">
        <v>41</v>
      </c>
      <c r="D24" s="146" t="s">
        <v>107</v>
      </c>
      <c r="E24" s="30"/>
      <c r="F24" s="110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70" t="s">
        <v>6</v>
      </c>
      <c r="C25" s="139"/>
      <c r="D25" s="139"/>
      <c r="E25" s="30"/>
      <c r="F25" s="31"/>
      <c r="G25" s="40"/>
      <c r="H25" s="59"/>
      <c r="I25" s="11"/>
      <c r="J25" s="11"/>
      <c r="K25" s="11"/>
    </row>
    <row r="26" spans="1:11" hidden="1">
      <c r="A26" s="117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10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7">
        <v>10</v>
      </c>
      <c r="B27" s="17" t="s">
        <v>108</v>
      </c>
      <c r="C27" s="35" t="s">
        <v>37</v>
      </c>
      <c r="D27" s="147" t="s">
        <v>109</v>
      </c>
      <c r="E27" s="30">
        <v>0</v>
      </c>
      <c r="F27" s="119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7">
        <v>11</v>
      </c>
      <c r="B28" s="112" t="s">
        <v>110</v>
      </c>
      <c r="C28" s="35" t="s">
        <v>37</v>
      </c>
      <c r="D28" s="124" t="s">
        <v>111</v>
      </c>
      <c r="E28" s="30">
        <v>0</v>
      </c>
      <c r="F28" s="110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7">
        <v>12</v>
      </c>
      <c r="B29" s="112" t="s">
        <v>112</v>
      </c>
      <c r="C29" s="35" t="s">
        <v>37</v>
      </c>
      <c r="D29" s="124" t="s">
        <v>111</v>
      </c>
      <c r="E29" s="30">
        <v>0</v>
      </c>
      <c r="F29" s="110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7">
        <v>13</v>
      </c>
      <c r="B30" s="41" t="s">
        <v>113</v>
      </c>
      <c r="C30" s="28" t="s">
        <v>37</v>
      </c>
      <c r="D30" s="124" t="s">
        <v>114</v>
      </c>
      <c r="E30" s="30">
        <v>0</v>
      </c>
      <c r="F30" s="110">
        <v>428.7</v>
      </c>
      <c r="G30" s="42">
        <v>0</v>
      </c>
      <c r="H30" s="59"/>
      <c r="I30" s="11"/>
      <c r="J30" s="11"/>
      <c r="K30" s="11"/>
    </row>
    <row r="31" spans="1:11" hidden="1">
      <c r="A31" s="117">
        <v>14</v>
      </c>
      <c r="B31" s="176" t="s">
        <v>115</v>
      </c>
      <c r="C31" s="28" t="s">
        <v>42</v>
      </c>
      <c r="D31" s="33"/>
      <c r="E31" s="30">
        <v>0</v>
      </c>
      <c r="F31" s="119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392" t="s">
        <v>87</v>
      </c>
      <c r="C32" s="392"/>
      <c r="D32" s="392"/>
      <c r="E32" s="47"/>
      <c r="F32" s="89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3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3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3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3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3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3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3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3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6" t="s">
        <v>116</v>
      </c>
      <c r="E41" s="40">
        <v>8</v>
      </c>
      <c r="F41" s="125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6" t="s">
        <v>116</v>
      </c>
      <c r="E42" s="40">
        <v>16</v>
      </c>
      <c r="F42" s="125">
        <v>65.67</v>
      </c>
      <c r="G42" s="42">
        <v>0</v>
      </c>
      <c r="H42" s="60"/>
    </row>
    <row r="43" spans="1:12" ht="0.75" hidden="1" customHeight="1">
      <c r="A43" s="15"/>
      <c r="B43" s="439" t="s">
        <v>89</v>
      </c>
      <c r="C43" s="440"/>
      <c r="D43" s="441"/>
      <c r="E43" s="47"/>
      <c r="F43" s="140"/>
      <c r="G43" s="40"/>
      <c r="H43" s="60"/>
      <c r="J43" s="43"/>
      <c r="K43" s="44"/>
      <c r="L43" s="45"/>
    </row>
    <row r="44" spans="1:12" ht="17.25" hidden="1" customHeight="1">
      <c r="A44" s="15"/>
      <c r="B44" s="181" t="s">
        <v>58</v>
      </c>
      <c r="C44" s="46"/>
      <c r="D44" s="184"/>
      <c r="E44" s="47"/>
      <c r="F44" s="89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3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8" t="s">
        <v>59</v>
      </c>
      <c r="C46" s="137"/>
      <c r="D46" s="137"/>
      <c r="E46" s="121"/>
      <c r="F46" s="122"/>
      <c r="G46" s="122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9" t="s">
        <v>71</v>
      </c>
      <c r="E47" s="40">
        <v>0</v>
      </c>
      <c r="F47" s="123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3" t="s">
        <v>61</v>
      </c>
      <c r="C48" s="35"/>
      <c r="D48" s="34"/>
      <c r="E48" s="34"/>
      <c r="F48" s="79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20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20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20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20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20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4">
        <v>0</v>
      </c>
      <c r="F54" s="120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7" t="s">
        <v>118</v>
      </c>
      <c r="C55" s="128" t="s">
        <v>42</v>
      </c>
      <c r="D55" s="126"/>
      <c r="E55" s="174"/>
      <c r="F55" s="120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7" t="s">
        <v>119</v>
      </c>
      <c r="C56" s="128" t="s">
        <v>42</v>
      </c>
      <c r="D56" s="126"/>
      <c r="E56" s="174"/>
      <c r="F56" s="120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393" t="s">
        <v>74</v>
      </c>
      <c r="C57" s="394"/>
      <c r="D57" s="394"/>
      <c r="E57" s="394"/>
      <c r="F57" s="395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6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24" t="s">
        <v>120</v>
      </c>
      <c r="C59" s="425"/>
      <c r="D59" s="426"/>
      <c r="E59" s="40"/>
      <c r="F59" s="79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30" t="s">
        <v>121</v>
      </c>
      <c r="C60" s="128" t="s">
        <v>123</v>
      </c>
      <c r="D60" s="16"/>
      <c r="E60" s="76"/>
      <c r="F60" s="120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30" t="s">
        <v>122</v>
      </c>
      <c r="C61" s="128" t="s">
        <v>39</v>
      </c>
      <c r="D61" s="16"/>
      <c r="E61" s="76"/>
      <c r="F61" s="120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4" t="s">
        <v>124</v>
      </c>
      <c r="C62" s="128"/>
      <c r="D62" s="16"/>
      <c r="E62" s="40"/>
      <c r="F62" s="123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4" t="s">
        <v>125</v>
      </c>
      <c r="C63" s="165" t="s">
        <v>126</v>
      </c>
      <c r="D63" s="175"/>
      <c r="E63" s="40"/>
      <c r="F63" s="125">
        <v>2759.44</v>
      </c>
      <c r="G63" s="40">
        <v>0</v>
      </c>
      <c r="H63" s="60"/>
      <c r="I63" s="88"/>
      <c r="J63" s="43"/>
      <c r="K63" s="44"/>
      <c r="L63" s="45"/>
    </row>
    <row r="64" spans="1:12" ht="16.5" customHeight="1">
      <c r="A64" s="16"/>
      <c r="B64" s="393" t="s">
        <v>85</v>
      </c>
      <c r="C64" s="394"/>
      <c r="D64" s="394"/>
      <c r="E64" s="394"/>
      <c r="F64" s="394"/>
      <c r="G64" s="395"/>
      <c r="H64" s="60"/>
      <c r="J64" s="43"/>
      <c r="K64" s="44"/>
      <c r="L64" s="45"/>
    </row>
    <row r="65" spans="1:20" ht="15" customHeight="1">
      <c r="A65" s="16">
        <v>6</v>
      </c>
      <c r="B65" s="150" t="s">
        <v>133</v>
      </c>
      <c r="C65" s="35" t="s">
        <v>76</v>
      </c>
      <c r="D65" s="8" t="s">
        <v>77</v>
      </c>
      <c r="E65" s="34">
        <v>327.9</v>
      </c>
      <c r="F65" s="123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30" t="s">
        <v>127</v>
      </c>
      <c r="C66" s="35"/>
      <c r="D66" s="34"/>
      <c r="E66" s="34"/>
      <c r="F66" s="123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6" t="s">
        <v>135</v>
      </c>
      <c r="C67" s="139"/>
      <c r="D67" s="34"/>
      <c r="E67" s="34"/>
      <c r="F67" s="40"/>
      <c r="G67" s="106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38" t="s">
        <v>86</v>
      </c>
      <c r="C68" s="438"/>
      <c r="D68" s="438"/>
      <c r="E68" s="34"/>
      <c r="F68" s="79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3"/>
      <c r="B69" s="245" t="s">
        <v>68</v>
      </c>
      <c r="C69" s="36"/>
      <c r="D69" s="84"/>
      <c r="E69" s="141">
        <v>1</v>
      </c>
      <c r="F69" s="141"/>
      <c r="G69" s="296">
        <f>F69*E69</f>
        <v>0</v>
      </c>
      <c r="H69" s="57"/>
      <c r="J69" s="61"/>
    </row>
    <row r="70" spans="1:20">
      <c r="A70" s="16"/>
      <c r="B70" s="169" t="s">
        <v>128</v>
      </c>
      <c r="C70" s="8"/>
      <c r="D70" s="8"/>
      <c r="E70" s="142"/>
      <c r="F70" s="143"/>
      <c r="G70" s="39">
        <v>0</v>
      </c>
      <c r="H70" s="57"/>
      <c r="J70" s="61"/>
    </row>
    <row r="71" spans="1:20" ht="15.75">
      <c r="A71" s="48"/>
      <c r="B71" s="155" t="s">
        <v>69</v>
      </c>
      <c r="C71" s="121"/>
      <c r="D71" s="121"/>
      <c r="E71" s="121"/>
      <c r="F71" s="121"/>
      <c r="G71" s="144">
        <f>G67+G69</f>
        <v>7947.2400000000007</v>
      </c>
    </row>
    <row r="72" spans="1:20" ht="15.75" customHeight="1">
      <c r="A72" s="376" t="s">
        <v>169</v>
      </c>
      <c r="B72" s="376"/>
      <c r="C72" s="376"/>
      <c r="D72" s="376"/>
      <c r="E72" s="376"/>
      <c r="F72" s="376"/>
      <c r="G72" s="37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17" t="s">
        <v>170</v>
      </c>
      <c r="C73" s="417"/>
      <c r="D73" s="417"/>
      <c r="E73" s="417"/>
      <c r="F73" s="417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7"/>
      <c r="B74" s="381" t="s">
        <v>8</v>
      </c>
      <c r="C74" s="381"/>
      <c r="D74" s="381"/>
      <c r="E74" s="381"/>
      <c r="F74" s="381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377"/>
      <c r="Q75" s="377"/>
      <c r="R75" s="377"/>
      <c r="S75" s="377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378" t="s">
        <v>9</v>
      </c>
      <c r="B77" s="378"/>
      <c r="C77" s="378"/>
      <c r="D77" s="378"/>
      <c r="E77" s="378"/>
      <c r="F77" s="378"/>
      <c r="G77" s="378"/>
    </row>
    <row r="78" spans="1:20" ht="15.75">
      <c r="A78" s="378" t="s">
        <v>10</v>
      </c>
      <c r="B78" s="378"/>
      <c r="C78" s="378"/>
      <c r="D78" s="378"/>
      <c r="E78" s="378"/>
      <c r="F78" s="378"/>
      <c r="G78" s="378"/>
    </row>
    <row r="79" spans="1:20" ht="15.75">
      <c r="A79" s="376" t="s">
        <v>11</v>
      </c>
      <c r="B79" s="376"/>
      <c r="C79" s="376"/>
      <c r="D79" s="376"/>
      <c r="E79" s="376"/>
      <c r="F79" s="376"/>
      <c r="G79" s="376"/>
    </row>
    <row r="80" spans="1:20" ht="15.75">
      <c r="A80" s="23"/>
    </row>
    <row r="81" spans="1:7" ht="15.75">
      <c r="A81" s="379" t="s">
        <v>12</v>
      </c>
      <c r="B81" s="379"/>
      <c r="C81" s="379"/>
      <c r="D81" s="379"/>
      <c r="E81" s="379"/>
      <c r="F81" s="379"/>
      <c r="G81" s="379"/>
    </row>
    <row r="82" spans="1:7" ht="15.75">
      <c r="A82" s="4"/>
    </row>
    <row r="83" spans="1:7" ht="16.5" customHeight="1">
      <c r="A83" s="376" t="s">
        <v>13</v>
      </c>
      <c r="B83" s="376"/>
      <c r="C83" s="398" t="s">
        <v>149</v>
      </c>
      <c r="D83" s="398"/>
      <c r="E83" s="398"/>
      <c r="G83" s="63"/>
    </row>
    <row r="84" spans="1:7">
      <c r="A84" s="68"/>
      <c r="C84" s="381" t="s">
        <v>14</v>
      </c>
      <c r="D84" s="381"/>
      <c r="E84" s="381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376" t="s">
        <v>16</v>
      </c>
      <c r="B86" s="376"/>
      <c r="C86" s="382"/>
      <c r="D86" s="382"/>
      <c r="E86" s="382"/>
      <c r="G86" s="63"/>
    </row>
    <row r="87" spans="1:7">
      <c r="A87" s="68"/>
      <c r="C87" s="377" t="s">
        <v>14</v>
      </c>
      <c r="D87" s="377"/>
      <c r="E87" s="377"/>
      <c r="G87" s="64" t="s">
        <v>15</v>
      </c>
    </row>
    <row r="88" spans="1:7">
      <c r="A88" s="246"/>
      <c r="C88" s="246"/>
      <c r="D88" s="246"/>
      <c r="E88" s="246"/>
      <c r="G88" s="65"/>
    </row>
    <row r="89" spans="1:7">
      <c r="A89" s="246"/>
      <c r="C89" s="246"/>
      <c r="D89" s="246"/>
      <c r="E89" s="246"/>
      <c r="G89" s="65"/>
    </row>
    <row r="90" spans="1:7" ht="15.75">
      <c r="A90" s="4" t="s">
        <v>17</v>
      </c>
    </row>
    <row r="91" spans="1:7">
      <c r="A91" s="388" t="s">
        <v>18</v>
      </c>
      <c r="B91" s="388"/>
      <c r="C91" s="388"/>
      <c r="D91" s="388"/>
      <c r="E91" s="388"/>
      <c r="F91" s="388"/>
      <c r="G91" s="388"/>
    </row>
    <row r="92" spans="1:7" ht="47.25" customHeight="1">
      <c r="A92" s="420" t="s">
        <v>19</v>
      </c>
      <c r="B92" s="420"/>
      <c r="C92" s="420"/>
      <c r="D92" s="420"/>
      <c r="E92" s="420"/>
      <c r="F92" s="420"/>
      <c r="G92" s="420"/>
    </row>
    <row r="93" spans="1:7" ht="26.25" customHeight="1">
      <c r="A93" s="420" t="s">
        <v>20</v>
      </c>
      <c r="B93" s="420"/>
      <c r="C93" s="420"/>
      <c r="D93" s="420"/>
      <c r="E93" s="420"/>
      <c r="F93" s="420"/>
      <c r="G93" s="420"/>
    </row>
    <row r="94" spans="1:7" ht="28.5" customHeight="1">
      <c r="A94" s="389" t="s">
        <v>25</v>
      </c>
      <c r="B94" s="389"/>
      <c r="C94" s="389"/>
      <c r="D94" s="389"/>
      <c r="E94" s="389"/>
      <c r="F94" s="389"/>
      <c r="G94" s="389"/>
    </row>
    <row r="95" spans="1:7" ht="18.75" customHeight="1">
      <c r="A95" s="389" t="s">
        <v>24</v>
      </c>
      <c r="B95" s="389"/>
      <c r="C95" s="389"/>
      <c r="D95" s="389"/>
      <c r="E95" s="389"/>
      <c r="F95" s="389"/>
      <c r="G95" s="389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91:G91"/>
    <mergeCell ref="A92:G92"/>
    <mergeCell ref="A93:G93"/>
    <mergeCell ref="A94:G94"/>
    <mergeCell ref="A95:G95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377"/>
    </row>
    <row r="3" spans="1:12" ht="15.75">
      <c r="A3" s="374" t="s">
        <v>150</v>
      </c>
      <c r="B3" s="374"/>
      <c r="C3" s="374"/>
      <c r="D3" s="374"/>
      <c r="E3" s="374"/>
      <c r="F3" s="374"/>
      <c r="G3" s="374"/>
      <c r="H3" s="6"/>
      <c r="I3" s="6"/>
      <c r="J3" s="6"/>
      <c r="L3" s="377"/>
    </row>
    <row r="4" spans="1:12" ht="32.25" customHeight="1">
      <c r="A4" s="373" t="s">
        <v>159</v>
      </c>
      <c r="B4" s="373"/>
      <c r="C4" s="373"/>
      <c r="D4" s="373"/>
      <c r="E4" s="373"/>
      <c r="F4" s="373"/>
      <c r="G4" s="373"/>
      <c r="H4" s="3"/>
      <c r="I4" s="3"/>
      <c r="J4" s="3"/>
      <c r="K4" s="3"/>
      <c r="L4" s="53"/>
    </row>
    <row r="5" spans="1:12" ht="15.75">
      <c r="A5" s="2"/>
      <c r="B5" s="374" t="s">
        <v>151</v>
      </c>
      <c r="C5" s="374"/>
      <c r="D5" s="374"/>
      <c r="E5" s="374"/>
      <c r="F5" s="374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5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375" t="s">
        <v>190</v>
      </c>
      <c r="B8" s="375"/>
      <c r="C8" s="375"/>
      <c r="D8" s="375"/>
      <c r="E8" s="375"/>
      <c r="F8" s="375"/>
      <c r="G8" s="375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390" t="s">
        <v>166</v>
      </c>
      <c r="B10" s="390"/>
      <c r="C10" s="390"/>
      <c r="D10" s="390"/>
      <c r="E10" s="390"/>
      <c r="F10" s="390"/>
      <c r="G10" s="390"/>
      <c r="H10" s="2"/>
      <c r="I10" s="2"/>
      <c r="J10" s="2"/>
      <c r="K10" s="2"/>
    </row>
    <row r="11" spans="1:12" ht="15.75" hidden="1">
      <c r="A11" s="399"/>
      <c r="B11" s="399"/>
      <c r="C11" s="399"/>
      <c r="D11" s="399"/>
      <c r="E11" s="399"/>
      <c r="F11" s="399"/>
      <c r="G11" s="399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00" t="s">
        <v>84</v>
      </c>
      <c r="B15" s="401"/>
      <c r="C15" s="401"/>
      <c r="D15" s="401"/>
      <c r="E15" s="401"/>
      <c r="F15" s="401"/>
      <c r="G15" s="402"/>
      <c r="H15" s="11"/>
      <c r="I15" s="11"/>
      <c r="J15" s="11"/>
      <c r="K15" s="11"/>
    </row>
    <row r="16" spans="1:12" ht="15.75">
      <c r="A16" s="400" t="s">
        <v>5</v>
      </c>
      <c r="B16" s="401"/>
      <c r="C16" s="401"/>
      <c r="D16" s="401"/>
      <c r="E16" s="401"/>
      <c r="F16" s="401"/>
      <c r="G16" s="402"/>
      <c r="H16" s="11"/>
      <c r="I16" s="11"/>
      <c r="J16" s="11"/>
      <c r="K16" s="11"/>
    </row>
    <row r="17" spans="1:11" ht="15.75">
      <c r="A17" s="185">
        <v>1</v>
      </c>
      <c r="B17" s="186" t="s">
        <v>27</v>
      </c>
      <c r="C17" s="187" t="s">
        <v>28</v>
      </c>
      <c r="D17" s="188"/>
      <c r="E17" s="189">
        <v>506.1</v>
      </c>
      <c r="F17" s="190">
        <v>4.53</v>
      </c>
      <c r="G17" s="191">
        <v>4091.5</v>
      </c>
      <c r="H17" s="11"/>
      <c r="I17" s="11"/>
      <c r="J17" s="11"/>
      <c r="K17" s="11"/>
    </row>
    <row r="18" spans="1:11" ht="15.75" customHeight="1">
      <c r="A18" s="188">
        <v>2</v>
      </c>
      <c r="B18" s="199" t="s">
        <v>104</v>
      </c>
      <c r="C18" s="200" t="s">
        <v>42</v>
      </c>
      <c r="D18" s="203" t="s">
        <v>180</v>
      </c>
      <c r="E18" s="198">
        <v>0</v>
      </c>
      <c r="F18" s="190">
        <v>147.03</v>
      </c>
      <c r="G18" s="198">
        <v>447.22</v>
      </c>
      <c r="H18" s="11"/>
      <c r="I18" s="11"/>
      <c r="J18" s="11"/>
      <c r="K18" s="11"/>
    </row>
    <row r="19" spans="1:11" ht="15.75">
      <c r="A19" s="400" t="s">
        <v>191</v>
      </c>
      <c r="B19" s="401"/>
      <c r="C19" s="401"/>
      <c r="D19" s="401"/>
      <c r="E19" s="401"/>
      <c r="F19" s="401"/>
      <c r="G19" s="402"/>
      <c r="H19" s="55"/>
      <c r="I19" s="11"/>
      <c r="J19" s="11"/>
      <c r="K19" s="11"/>
    </row>
    <row r="20" spans="1:11" ht="15" customHeight="1">
      <c r="A20" s="185"/>
      <c r="B20" s="275" t="s">
        <v>36</v>
      </c>
      <c r="C20" s="276"/>
      <c r="D20" s="276"/>
      <c r="E20" s="276"/>
      <c r="F20" s="277"/>
      <c r="G20" s="191"/>
      <c r="H20" s="11"/>
      <c r="I20" s="11"/>
      <c r="J20" s="11"/>
      <c r="K20" s="86"/>
    </row>
    <row r="21" spans="1:11" ht="16.5" customHeight="1">
      <c r="A21" s="185">
        <v>3</v>
      </c>
      <c r="B21" s="195" t="s">
        <v>100</v>
      </c>
      <c r="C21" s="196" t="s">
        <v>37</v>
      </c>
      <c r="D21" s="188" t="s">
        <v>204</v>
      </c>
      <c r="E21" s="197">
        <v>2.31</v>
      </c>
      <c r="F21" s="190">
        <v>155.88999999999999</v>
      </c>
      <c r="G21" s="198">
        <v>187.63</v>
      </c>
      <c r="H21" s="11"/>
      <c r="I21" s="11"/>
      <c r="J21" s="11"/>
      <c r="K21" s="11"/>
    </row>
    <row r="22" spans="1:11" ht="33" customHeight="1">
      <c r="A22" s="185">
        <v>4</v>
      </c>
      <c r="B22" s="202" t="s">
        <v>216</v>
      </c>
      <c r="C22" s="196" t="s">
        <v>37</v>
      </c>
      <c r="D22" s="188" t="s">
        <v>205</v>
      </c>
      <c r="E22" s="198">
        <f>0.0024*3*4.5</f>
        <v>3.2399999999999998E-2</v>
      </c>
      <c r="F22" s="190">
        <v>258.63</v>
      </c>
      <c r="G22" s="191">
        <v>836.01</v>
      </c>
      <c r="H22" s="11"/>
      <c r="I22" s="11"/>
      <c r="J22" s="11"/>
      <c r="K22" s="11"/>
    </row>
    <row r="23" spans="1:11" ht="3.75" hidden="1" customHeight="1">
      <c r="A23" s="185">
        <v>5</v>
      </c>
      <c r="B23" s="199" t="s">
        <v>105</v>
      </c>
      <c r="C23" s="200" t="s">
        <v>42</v>
      </c>
      <c r="D23" s="203" t="s">
        <v>31</v>
      </c>
      <c r="E23" s="201">
        <v>0</v>
      </c>
      <c r="F23" s="190">
        <v>191.32</v>
      </c>
      <c r="G23" s="191">
        <v>0</v>
      </c>
      <c r="H23" s="11"/>
      <c r="I23" s="11"/>
      <c r="J23" s="11"/>
      <c r="K23" s="11"/>
    </row>
    <row r="24" spans="1:11" ht="15" hidden="1" customHeight="1">
      <c r="A24" s="185">
        <v>6</v>
      </c>
      <c r="B24" s="202" t="s">
        <v>35</v>
      </c>
      <c r="C24" s="196" t="s">
        <v>37</v>
      </c>
      <c r="D24" s="188" t="s">
        <v>102</v>
      </c>
      <c r="E24" s="201">
        <v>0</v>
      </c>
      <c r="F24" s="198">
        <v>3020.33</v>
      </c>
      <c r="G24" s="191">
        <v>0</v>
      </c>
      <c r="H24" s="11"/>
      <c r="I24" s="11"/>
      <c r="J24" s="11"/>
      <c r="K24" s="11"/>
    </row>
    <row r="25" spans="1:11" ht="32.25" customHeight="1">
      <c r="A25" s="185">
        <v>5</v>
      </c>
      <c r="B25" s="202" t="s">
        <v>140</v>
      </c>
      <c r="C25" s="196" t="s">
        <v>39</v>
      </c>
      <c r="D25" s="188" t="s">
        <v>206</v>
      </c>
      <c r="E25" s="198">
        <v>3.75</v>
      </c>
      <c r="F25" s="190">
        <v>56.69</v>
      </c>
      <c r="G25" s="198">
        <v>488.16</v>
      </c>
      <c r="H25" s="11"/>
      <c r="I25" s="11"/>
      <c r="J25" s="11"/>
      <c r="K25" s="11"/>
    </row>
    <row r="26" spans="1:11" ht="18" customHeight="1">
      <c r="A26" s="188">
        <v>6</v>
      </c>
      <c r="B26" s="199" t="s">
        <v>104</v>
      </c>
      <c r="C26" s="200" t="s">
        <v>42</v>
      </c>
      <c r="D26" s="203" t="s">
        <v>29</v>
      </c>
      <c r="E26" s="198">
        <v>0</v>
      </c>
      <c r="F26" s="190">
        <v>147.03</v>
      </c>
      <c r="G26" s="198">
        <v>447.22</v>
      </c>
      <c r="H26" s="11"/>
      <c r="I26" s="11"/>
      <c r="J26" s="11"/>
      <c r="K26" s="11"/>
    </row>
    <row r="27" spans="1:11" ht="31.5" hidden="1">
      <c r="A27" s="188">
        <v>8</v>
      </c>
      <c r="B27" s="199" t="s">
        <v>106</v>
      </c>
      <c r="C27" s="271" t="s">
        <v>41</v>
      </c>
      <c r="D27" s="203" t="s">
        <v>31</v>
      </c>
      <c r="E27" s="198"/>
      <c r="F27" s="190">
        <v>1136.33</v>
      </c>
      <c r="G27" s="198">
        <v>0</v>
      </c>
      <c r="H27" s="11"/>
      <c r="I27" s="11"/>
      <c r="J27" s="11"/>
      <c r="K27" s="11"/>
    </row>
    <row r="28" spans="1:11" ht="0.75" customHeight="1">
      <c r="A28" s="185"/>
      <c r="B28" s="272" t="s">
        <v>6</v>
      </c>
      <c r="C28" s="204"/>
      <c r="D28" s="273"/>
      <c r="E28" s="198"/>
      <c r="F28" s="197"/>
      <c r="G28" s="191"/>
      <c r="H28" s="11"/>
      <c r="I28" s="11"/>
      <c r="J28" s="11"/>
      <c r="K28" s="11"/>
    </row>
    <row r="29" spans="1:11" ht="16.5" hidden="1" customHeight="1">
      <c r="A29" s="205">
        <v>9</v>
      </c>
      <c r="B29" s="202" t="s">
        <v>32</v>
      </c>
      <c r="C29" s="196" t="s">
        <v>41</v>
      </c>
      <c r="D29" s="188" t="s">
        <v>31</v>
      </c>
      <c r="E29" s="198">
        <v>0</v>
      </c>
      <c r="F29" s="190">
        <v>1527.22</v>
      </c>
      <c r="G29" s="198">
        <v>0</v>
      </c>
      <c r="H29" s="11"/>
      <c r="I29" s="11"/>
      <c r="J29" s="11"/>
      <c r="K29" s="11"/>
    </row>
    <row r="30" spans="1:11" ht="16.5" hidden="1" customHeight="1">
      <c r="A30" s="205">
        <v>10</v>
      </c>
      <c r="B30" s="202" t="s">
        <v>108</v>
      </c>
      <c r="C30" s="196" t="s">
        <v>37</v>
      </c>
      <c r="D30" s="206" t="s">
        <v>109</v>
      </c>
      <c r="E30" s="198">
        <v>0</v>
      </c>
      <c r="F30" s="207">
        <v>2102.71</v>
      </c>
      <c r="G30" s="198">
        <v>0</v>
      </c>
      <c r="H30" s="11"/>
      <c r="I30" s="11"/>
      <c r="J30" s="11"/>
      <c r="K30" s="11"/>
    </row>
    <row r="31" spans="1:11" ht="31.5" hidden="1">
      <c r="A31" s="205">
        <v>11</v>
      </c>
      <c r="B31" s="199" t="s">
        <v>110</v>
      </c>
      <c r="C31" s="196" t="s">
        <v>37</v>
      </c>
      <c r="D31" s="203" t="s">
        <v>111</v>
      </c>
      <c r="E31" s="198">
        <v>0</v>
      </c>
      <c r="F31" s="190">
        <v>350.75</v>
      </c>
      <c r="G31" s="198">
        <v>0</v>
      </c>
      <c r="H31" s="11"/>
      <c r="I31" s="11"/>
      <c r="J31" s="11"/>
      <c r="K31" s="11"/>
    </row>
    <row r="32" spans="1:11" ht="63" hidden="1">
      <c r="A32" s="205">
        <v>12</v>
      </c>
      <c r="B32" s="199" t="s">
        <v>112</v>
      </c>
      <c r="C32" s="196" t="s">
        <v>37</v>
      </c>
      <c r="D32" s="203" t="s">
        <v>111</v>
      </c>
      <c r="E32" s="198">
        <v>0</v>
      </c>
      <c r="F32" s="190">
        <v>5803.28</v>
      </c>
      <c r="G32" s="198">
        <v>0</v>
      </c>
      <c r="H32" s="11"/>
      <c r="I32" s="11"/>
      <c r="J32" s="11"/>
      <c r="K32" s="11"/>
    </row>
    <row r="33" spans="1:12" ht="13.5" hidden="1" customHeight="1">
      <c r="A33" s="205">
        <v>13</v>
      </c>
      <c r="B33" s="195" t="s">
        <v>113</v>
      </c>
      <c r="C33" s="187" t="s">
        <v>37</v>
      </c>
      <c r="D33" s="203" t="s">
        <v>114</v>
      </c>
      <c r="E33" s="198">
        <v>0</v>
      </c>
      <c r="F33" s="190">
        <v>428.7</v>
      </c>
      <c r="G33" s="198">
        <v>0</v>
      </c>
      <c r="H33" s="11"/>
      <c r="I33" s="11"/>
      <c r="J33" s="11"/>
      <c r="K33" s="11"/>
    </row>
    <row r="34" spans="1:12" ht="14.25" hidden="1" customHeight="1">
      <c r="A34" s="205">
        <v>14</v>
      </c>
      <c r="B34" s="208" t="s">
        <v>115</v>
      </c>
      <c r="C34" s="187" t="s">
        <v>42</v>
      </c>
      <c r="D34" s="195"/>
      <c r="E34" s="198">
        <v>0</v>
      </c>
      <c r="F34" s="207">
        <v>798</v>
      </c>
      <c r="G34" s="198">
        <v>0</v>
      </c>
      <c r="H34" s="11"/>
      <c r="I34" s="11"/>
      <c r="J34" s="11"/>
      <c r="K34" s="11"/>
    </row>
    <row r="35" spans="1:12" ht="15" hidden="1" customHeight="1">
      <c r="A35" s="403" t="s">
        <v>95</v>
      </c>
      <c r="B35" s="403"/>
      <c r="C35" s="403"/>
      <c r="D35" s="403"/>
      <c r="E35" s="403"/>
      <c r="F35" s="403"/>
      <c r="G35" s="404"/>
      <c r="H35" s="11"/>
      <c r="I35" s="11"/>
      <c r="J35" s="11"/>
      <c r="K35" s="11"/>
    </row>
    <row r="36" spans="1:12" ht="29.25" hidden="1" customHeight="1">
      <c r="A36" s="185">
        <v>15</v>
      </c>
      <c r="B36" s="202" t="s">
        <v>43</v>
      </c>
      <c r="C36" s="196" t="s">
        <v>37</v>
      </c>
      <c r="D36" s="188" t="s">
        <v>88</v>
      </c>
      <c r="E36" s="191">
        <v>0.42</v>
      </c>
      <c r="F36" s="209">
        <v>809.74</v>
      </c>
      <c r="G36" s="210">
        <v>0</v>
      </c>
      <c r="H36" s="14"/>
      <c r="I36" s="11"/>
    </row>
    <row r="37" spans="1:12" ht="29.25" hidden="1" customHeight="1">
      <c r="A37" s="185">
        <v>16</v>
      </c>
      <c r="B37" s="202" t="s">
        <v>44</v>
      </c>
      <c r="C37" s="196" t="s">
        <v>45</v>
      </c>
      <c r="D37" s="188" t="s">
        <v>88</v>
      </c>
      <c r="E37" s="191">
        <v>1.35</v>
      </c>
      <c r="F37" s="209">
        <v>72.81</v>
      </c>
      <c r="G37" s="210">
        <v>0</v>
      </c>
    </row>
    <row r="38" spans="1:12" ht="29.25" hidden="1" customHeight="1">
      <c r="A38" s="185">
        <v>17</v>
      </c>
      <c r="B38" s="202" t="s">
        <v>46</v>
      </c>
      <c r="C38" s="196" t="s">
        <v>37</v>
      </c>
      <c r="D38" s="188" t="s">
        <v>88</v>
      </c>
      <c r="E38" s="191">
        <v>0.03</v>
      </c>
      <c r="F38" s="209">
        <v>579.48</v>
      </c>
      <c r="G38" s="210">
        <v>0</v>
      </c>
    </row>
    <row r="39" spans="1:12" ht="29.25" hidden="1" customHeight="1">
      <c r="A39" s="185">
        <v>18</v>
      </c>
      <c r="B39" s="202" t="s">
        <v>47</v>
      </c>
      <c r="C39" s="196" t="s">
        <v>37</v>
      </c>
      <c r="D39" s="188" t="s">
        <v>88</v>
      </c>
      <c r="E39" s="191">
        <v>0.33</v>
      </c>
      <c r="F39" s="209">
        <v>579.48</v>
      </c>
      <c r="G39" s="210">
        <v>0</v>
      </c>
    </row>
    <row r="40" spans="1:12" ht="27.75" hidden="1" customHeight="1">
      <c r="A40" s="185">
        <v>19</v>
      </c>
      <c r="B40" s="202" t="s">
        <v>148</v>
      </c>
      <c r="C40" s="196" t="s">
        <v>37</v>
      </c>
      <c r="D40" s="188" t="s">
        <v>88</v>
      </c>
      <c r="E40" s="191">
        <v>0.22</v>
      </c>
      <c r="F40" s="209">
        <v>1213.55</v>
      </c>
      <c r="G40" s="198">
        <v>0</v>
      </c>
    </row>
    <row r="41" spans="1:12" ht="30" hidden="1" customHeight="1">
      <c r="A41" s="185">
        <v>20</v>
      </c>
      <c r="B41" s="202" t="s">
        <v>49</v>
      </c>
      <c r="C41" s="196" t="s">
        <v>37</v>
      </c>
      <c r="D41" s="188" t="s">
        <v>88</v>
      </c>
      <c r="E41" s="191">
        <v>0.22</v>
      </c>
      <c r="F41" s="209">
        <v>1213.55</v>
      </c>
      <c r="G41" s="210">
        <v>0</v>
      </c>
    </row>
    <row r="42" spans="1:12" ht="27.75" hidden="1" customHeight="1">
      <c r="A42" s="185">
        <v>21</v>
      </c>
      <c r="B42" s="202" t="s">
        <v>50</v>
      </c>
      <c r="C42" s="196" t="s">
        <v>51</v>
      </c>
      <c r="D42" s="188" t="s">
        <v>88</v>
      </c>
      <c r="E42" s="191">
        <v>0.02</v>
      </c>
      <c r="F42" s="209">
        <v>2730.49</v>
      </c>
      <c r="G42" s="210">
        <v>0</v>
      </c>
    </row>
    <row r="43" spans="1:12" ht="27" hidden="1" customHeight="1">
      <c r="A43" s="185">
        <v>22</v>
      </c>
      <c r="B43" s="202" t="s">
        <v>52</v>
      </c>
      <c r="C43" s="196" t="s">
        <v>53</v>
      </c>
      <c r="D43" s="188" t="s">
        <v>88</v>
      </c>
      <c r="E43" s="191">
        <v>0.01</v>
      </c>
      <c r="F43" s="209">
        <v>5652.13</v>
      </c>
      <c r="G43" s="210">
        <v>0</v>
      </c>
    </row>
    <row r="44" spans="1:12" ht="17.25" hidden="1" customHeight="1">
      <c r="A44" s="185">
        <v>23</v>
      </c>
      <c r="B44" s="202" t="s">
        <v>54</v>
      </c>
      <c r="C44" s="196" t="s">
        <v>39</v>
      </c>
      <c r="D44" s="203" t="s">
        <v>116</v>
      </c>
      <c r="E44" s="191">
        <v>8</v>
      </c>
      <c r="F44" s="211">
        <v>141.12</v>
      </c>
      <c r="G44" s="198">
        <v>0</v>
      </c>
      <c r="J44" s="43"/>
      <c r="K44" s="44"/>
      <c r="L44" s="45"/>
    </row>
    <row r="45" spans="1:12" ht="15.75" hidden="1" customHeight="1">
      <c r="A45" s="185">
        <v>24</v>
      </c>
      <c r="B45" s="202" t="s">
        <v>56</v>
      </c>
      <c r="C45" s="196" t="s">
        <v>39</v>
      </c>
      <c r="D45" s="203" t="s">
        <v>116</v>
      </c>
      <c r="E45" s="191">
        <v>16</v>
      </c>
      <c r="F45" s="211">
        <v>65.67</v>
      </c>
      <c r="G45" s="198">
        <v>0</v>
      </c>
      <c r="J45" s="43"/>
      <c r="K45" s="44"/>
      <c r="L45" s="45"/>
    </row>
    <row r="46" spans="1:12" ht="14.25" hidden="1" customHeight="1">
      <c r="A46" s="192"/>
      <c r="B46" s="411" t="s">
        <v>89</v>
      </c>
      <c r="C46" s="403"/>
      <c r="D46" s="403"/>
      <c r="E46" s="403"/>
      <c r="F46" s="404"/>
      <c r="G46" s="191"/>
      <c r="J46" s="43"/>
      <c r="K46" s="44"/>
      <c r="L46" s="45"/>
    </row>
    <row r="47" spans="1:12" ht="0.75" hidden="1" customHeight="1">
      <c r="A47" s="192"/>
      <c r="B47" s="256" t="s">
        <v>58</v>
      </c>
      <c r="C47" s="196"/>
      <c r="D47" s="213"/>
      <c r="E47" s="213"/>
      <c r="F47" s="214"/>
      <c r="G47" s="191"/>
      <c r="J47" s="43"/>
      <c r="K47" s="44"/>
      <c r="L47" s="45"/>
    </row>
    <row r="48" spans="1:12" ht="39.75" hidden="1" customHeight="1">
      <c r="A48" s="185">
        <v>25</v>
      </c>
      <c r="B48" s="202" t="s">
        <v>144</v>
      </c>
      <c r="C48" s="196" t="s">
        <v>70</v>
      </c>
      <c r="D48" s="194" t="s">
        <v>117</v>
      </c>
      <c r="E48" s="191">
        <v>0</v>
      </c>
      <c r="F48" s="209">
        <v>1547.28</v>
      </c>
      <c r="G48" s="210">
        <v>0</v>
      </c>
      <c r="J48" s="43"/>
      <c r="K48" s="44"/>
      <c r="L48" s="45"/>
    </row>
    <row r="49" spans="1:12" ht="30" hidden="1" customHeight="1">
      <c r="A49" s="185">
        <v>26</v>
      </c>
      <c r="B49" s="199" t="s">
        <v>131</v>
      </c>
      <c r="C49" s="196" t="s">
        <v>70</v>
      </c>
      <c r="D49" s="194" t="s">
        <v>132</v>
      </c>
      <c r="E49" s="191"/>
      <c r="F49" s="209">
        <v>1547.28</v>
      </c>
      <c r="G49" s="210">
        <v>0</v>
      </c>
      <c r="J49" s="43"/>
      <c r="K49" s="44"/>
      <c r="L49" s="45"/>
    </row>
    <row r="50" spans="1:12" ht="18" hidden="1" customHeight="1">
      <c r="A50" s="185"/>
      <c r="B50" s="411" t="s">
        <v>59</v>
      </c>
      <c r="C50" s="403"/>
      <c r="D50" s="403"/>
      <c r="E50" s="403"/>
      <c r="F50" s="404"/>
      <c r="G50" s="216"/>
      <c r="J50" s="43"/>
      <c r="K50" s="44"/>
      <c r="L50" s="45"/>
    </row>
    <row r="51" spans="1:12" ht="17.25" hidden="1" customHeight="1">
      <c r="A51" s="185">
        <v>27</v>
      </c>
      <c r="B51" s="202" t="s">
        <v>60</v>
      </c>
      <c r="C51" s="196" t="s">
        <v>70</v>
      </c>
      <c r="D51" s="188" t="s">
        <v>71</v>
      </c>
      <c r="E51" s="191">
        <v>0</v>
      </c>
      <c r="F51" s="209">
        <v>793.61</v>
      </c>
      <c r="G51" s="210">
        <f>E51/2</f>
        <v>0</v>
      </c>
      <c r="J51" s="43"/>
      <c r="K51" s="44"/>
      <c r="L51" s="45"/>
    </row>
    <row r="52" spans="1:12" ht="17.25" hidden="1" customHeight="1">
      <c r="A52" s="185"/>
      <c r="B52" s="212" t="s">
        <v>61</v>
      </c>
      <c r="C52" s="196"/>
      <c r="D52" s="194"/>
      <c r="E52" s="194"/>
      <c r="F52" s="188"/>
      <c r="G52" s="191"/>
      <c r="J52" s="43"/>
      <c r="K52" s="44"/>
      <c r="L52" s="45"/>
    </row>
    <row r="53" spans="1:12" ht="15.75" hidden="1" customHeight="1">
      <c r="A53" s="185">
        <v>28</v>
      </c>
      <c r="B53" s="202" t="s">
        <v>62</v>
      </c>
      <c r="C53" s="196" t="s">
        <v>39</v>
      </c>
      <c r="D53" s="194" t="s">
        <v>31</v>
      </c>
      <c r="E53" s="191">
        <v>0</v>
      </c>
      <c r="F53" s="209">
        <v>222.4</v>
      </c>
      <c r="G53" s="210">
        <v>0</v>
      </c>
      <c r="J53" s="43"/>
      <c r="K53" s="44"/>
      <c r="L53" s="45"/>
    </row>
    <row r="54" spans="1:12" ht="16.5" hidden="1" customHeight="1">
      <c r="A54" s="188">
        <v>29</v>
      </c>
      <c r="B54" s="202" t="s">
        <v>63</v>
      </c>
      <c r="C54" s="196" t="s">
        <v>39</v>
      </c>
      <c r="D54" s="194" t="s">
        <v>31</v>
      </c>
      <c r="E54" s="191">
        <v>0</v>
      </c>
      <c r="F54" s="209">
        <v>76.25</v>
      </c>
      <c r="G54" s="210">
        <f>E54/2</f>
        <v>0</v>
      </c>
      <c r="J54" s="43"/>
      <c r="K54" s="44"/>
      <c r="L54" s="45"/>
    </row>
    <row r="55" spans="1:12" ht="16.5" hidden="1" customHeight="1">
      <c r="A55" s="188">
        <v>30</v>
      </c>
      <c r="B55" s="202" t="s">
        <v>64</v>
      </c>
      <c r="C55" s="196" t="s">
        <v>45</v>
      </c>
      <c r="D55" s="188" t="s">
        <v>71</v>
      </c>
      <c r="E55" s="191">
        <v>13.47</v>
      </c>
      <c r="F55" s="209">
        <v>212.15</v>
      </c>
      <c r="G55" s="191">
        <v>0</v>
      </c>
      <c r="J55" s="43"/>
      <c r="K55" s="44"/>
      <c r="L55" s="45"/>
    </row>
    <row r="56" spans="1:12" ht="15" hidden="1" customHeight="1">
      <c r="A56" s="188">
        <v>31</v>
      </c>
      <c r="B56" s="202" t="s">
        <v>65</v>
      </c>
      <c r="C56" s="196" t="s">
        <v>72</v>
      </c>
      <c r="D56" s="188" t="s">
        <v>71</v>
      </c>
      <c r="E56" s="191">
        <v>1.35</v>
      </c>
      <c r="F56" s="209">
        <v>165.21</v>
      </c>
      <c r="G56" s="191">
        <v>0</v>
      </c>
      <c r="J56" s="43"/>
      <c r="K56" s="44"/>
      <c r="L56" s="45"/>
    </row>
    <row r="57" spans="1:12" ht="15.75" hidden="1" customHeight="1">
      <c r="A57" s="188">
        <v>32</v>
      </c>
      <c r="B57" s="195" t="s">
        <v>66</v>
      </c>
      <c r="C57" s="196" t="s">
        <v>73</v>
      </c>
      <c r="D57" s="188" t="s">
        <v>71</v>
      </c>
      <c r="E57" s="191">
        <v>0</v>
      </c>
      <c r="F57" s="209">
        <v>2074.63</v>
      </c>
      <c r="G57" s="191">
        <v>0</v>
      </c>
      <c r="J57" s="43"/>
      <c r="K57" s="44"/>
      <c r="L57" s="45"/>
    </row>
    <row r="58" spans="1:12" ht="15.75" hidden="1" customHeight="1">
      <c r="A58" s="188">
        <v>33</v>
      </c>
      <c r="B58" s="195" t="s">
        <v>82</v>
      </c>
      <c r="C58" s="196" t="s">
        <v>83</v>
      </c>
      <c r="D58" s="188" t="s">
        <v>71</v>
      </c>
      <c r="E58" s="218">
        <v>0</v>
      </c>
      <c r="F58" s="209">
        <v>49.88</v>
      </c>
      <c r="G58" s="191">
        <v>0</v>
      </c>
      <c r="J58" s="43"/>
      <c r="K58" s="44"/>
      <c r="L58" s="45"/>
    </row>
    <row r="59" spans="1:12" ht="15.75" hidden="1" customHeight="1">
      <c r="A59" s="188">
        <v>34</v>
      </c>
      <c r="B59" s="219" t="s">
        <v>118</v>
      </c>
      <c r="C59" s="220" t="s">
        <v>42</v>
      </c>
      <c r="D59" s="221"/>
      <c r="E59" s="218"/>
      <c r="F59" s="209">
        <v>42.67</v>
      </c>
      <c r="G59" s="191">
        <v>0</v>
      </c>
      <c r="J59" s="43"/>
      <c r="K59" s="44"/>
      <c r="L59" s="45"/>
    </row>
    <row r="60" spans="1:12" ht="25.5" hidden="1" customHeight="1">
      <c r="A60" s="188">
        <v>35</v>
      </c>
      <c r="B60" s="219" t="s">
        <v>119</v>
      </c>
      <c r="C60" s="220" t="s">
        <v>42</v>
      </c>
      <c r="D60" s="221"/>
      <c r="E60" s="218"/>
      <c r="F60" s="209">
        <v>39.81</v>
      </c>
      <c r="G60" s="191">
        <v>0</v>
      </c>
      <c r="J60" s="43"/>
      <c r="K60" s="44"/>
      <c r="L60" s="45"/>
    </row>
    <row r="61" spans="1:12" ht="15.75" hidden="1" customHeight="1">
      <c r="A61" s="192"/>
      <c r="B61" s="400" t="s">
        <v>74</v>
      </c>
      <c r="C61" s="401"/>
      <c r="D61" s="401"/>
      <c r="E61" s="401"/>
      <c r="F61" s="402"/>
      <c r="G61" s="191"/>
      <c r="J61" s="43"/>
      <c r="K61" s="44"/>
      <c r="L61" s="45"/>
    </row>
    <row r="62" spans="1:12" ht="29.25" hidden="1" customHeight="1">
      <c r="A62" s="188">
        <v>36</v>
      </c>
      <c r="B62" s="202" t="s">
        <v>67</v>
      </c>
      <c r="C62" s="196" t="s">
        <v>75</v>
      </c>
      <c r="D62" s="188" t="s">
        <v>71</v>
      </c>
      <c r="E62" s="191">
        <v>0</v>
      </c>
      <c r="F62" s="222">
        <v>3779.8</v>
      </c>
      <c r="G62" s="191">
        <v>0</v>
      </c>
      <c r="J62" s="43"/>
      <c r="K62" s="44"/>
      <c r="L62" s="45"/>
    </row>
    <row r="63" spans="1:12" ht="14.25" customHeight="1">
      <c r="A63" s="188"/>
      <c r="B63" s="249" t="s">
        <v>120</v>
      </c>
      <c r="C63" s="250"/>
      <c r="D63" s="251"/>
      <c r="E63" s="191"/>
      <c r="F63" s="188"/>
      <c r="G63" s="191"/>
      <c r="J63" s="43"/>
      <c r="K63" s="44"/>
      <c r="L63" s="45"/>
    </row>
    <row r="64" spans="1:12" ht="17.25" customHeight="1">
      <c r="A64" s="188">
        <v>7</v>
      </c>
      <c r="B64" s="223" t="s">
        <v>121</v>
      </c>
      <c r="C64" s="220" t="s">
        <v>123</v>
      </c>
      <c r="D64" s="188"/>
      <c r="E64" s="191"/>
      <c r="F64" s="209">
        <v>501.62</v>
      </c>
      <c r="G64" s="191">
        <v>300.97000000000003</v>
      </c>
      <c r="J64" s="43"/>
      <c r="K64" s="44"/>
      <c r="L64" s="45"/>
    </row>
    <row r="65" spans="1:20" ht="0.75" hidden="1" customHeight="1">
      <c r="A65" s="188">
        <v>38</v>
      </c>
      <c r="B65" s="223" t="s">
        <v>122</v>
      </c>
      <c r="C65" s="220" t="s">
        <v>39</v>
      </c>
      <c r="D65" s="188"/>
      <c r="E65" s="191"/>
      <c r="F65" s="209">
        <v>852.99</v>
      </c>
      <c r="G65" s="191">
        <v>0</v>
      </c>
      <c r="J65" s="43"/>
      <c r="K65" s="44"/>
      <c r="L65" s="45"/>
    </row>
    <row r="66" spans="1:20" ht="17.25" hidden="1" customHeight="1">
      <c r="A66" s="188"/>
      <c r="B66" s="224" t="s">
        <v>124</v>
      </c>
      <c r="C66" s="220"/>
      <c r="D66" s="188"/>
      <c r="E66" s="191"/>
      <c r="F66" s="209"/>
      <c r="G66" s="191"/>
      <c r="J66" s="43"/>
      <c r="K66" s="44"/>
      <c r="L66" s="45"/>
    </row>
    <row r="67" spans="1:20" ht="15" hidden="1" customHeight="1">
      <c r="A67" s="188">
        <v>39</v>
      </c>
      <c r="B67" s="225" t="s">
        <v>125</v>
      </c>
      <c r="C67" s="226" t="s">
        <v>126</v>
      </c>
      <c r="D67" s="71"/>
      <c r="E67" s="191"/>
      <c r="F67" s="211">
        <v>2759.44</v>
      </c>
      <c r="G67" s="191">
        <v>0</v>
      </c>
      <c r="J67" s="43"/>
      <c r="K67" s="44"/>
      <c r="L67" s="45"/>
    </row>
    <row r="68" spans="1:20" ht="15" customHeight="1">
      <c r="A68" s="188"/>
      <c r="B68" s="400" t="s">
        <v>85</v>
      </c>
      <c r="C68" s="401"/>
      <c r="D68" s="402"/>
      <c r="E68" s="191"/>
      <c r="F68" s="188"/>
      <c r="G68" s="191"/>
      <c r="H68" s="56"/>
      <c r="J68" s="43"/>
      <c r="K68" s="44"/>
      <c r="L68" s="45"/>
    </row>
    <row r="69" spans="1:20" ht="20.25" customHeight="1">
      <c r="A69" s="188">
        <v>8</v>
      </c>
      <c r="B69" s="240" t="s">
        <v>133</v>
      </c>
      <c r="C69" s="196" t="s">
        <v>76</v>
      </c>
      <c r="D69" s="194" t="s">
        <v>77</v>
      </c>
      <c r="E69" s="194">
        <v>327.9</v>
      </c>
      <c r="F69" s="209">
        <v>2.1</v>
      </c>
      <c r="G69" s="198">
        <v>1896.72</v>
      </c>
      <c r="H69" s="57"/>
      <c r="J69" s="57"/>
    </row>
    <row r="70" spans="1:20" ht="30">
      <c r="A70" s="188">
        <v>9</v>
      </c>
      <c r="B70" s="132" t="s">
        <v>127</v>
      </c>
      <c r="C70" s="196"/>
      <c r="D70" s="194"/>
      <c r="E70" s="194"/>
      <c r="F70" s="209">
        <v>1.63</v>
      </c>
      <c r="G70" s="198">
        <v>0</v>
      </c>
      <c r="H70" s="57"/>
      <c r="J70" s="57"/>
    </row>
    <row r="71" spans="1:20" ht="15.75">
      <c r="A71" s="192"/>
      <c r="B71" s="227" t="s">
        <v>136</v>
      </c>
      <c r="C71" s="185"/>
      <c r="D71" s="194"/>
      <c r="E71" s="194"/>
      <c r="F71" s="191"/>
      <c r="G71" s="228">
        <f>SUM(G17+G18+G21+G22+G25+G26+G64+G69+G70)</f>
        <v>8695.43</v>
      </c>
      <c r="H71" s="57"/>
      <c r="J71" s="57"/>
    </row>
    <row r="72" spans="1:20" ht="15.75">
      <c r="A72" s="192"/>
      <c r="B72" s="445" t="s">
        <v>86</v>
      </c>
      <c r="C72" s="445"/>
      <c r="D72" s="445"/>
      <c r="E72" s="194"/>
      <c r="F72" s="188"/>
      <c r="G72" s="191"/>
    </row>
    <row r="73" spans="1:20" ht="15.75">
      <c r="A73" s="188">
        <v>10</v>
      </c>
      <c r="B73" s="297" t="s">
        <v>171</v>
      </c>
      <c r="C73" s="188" t="s">
        <v>39</v>
      </c>
      <c r="D73" s="252"/>
      <c r="E73" s="194"/>
      <c r="F73" s="188">
        <v>179.96</v>
      </c>
      <c r="G73" s="191">
        <v>179.96</v>
      </c>
    </row>
    <row r="74" spans="1:20" ht="15.75">
      <c r="A74" s="188">
        <v>11</v>
      </c>
      <c r="B74" s="264" t="s">
        <v>167</v>
      </c>
      <c r="C74" s="188" t="s">
        <v>40</v>
      </c>
      <c r="D74" s="252"/>
      <c r="E74" s="194"/>
      <c r="F74" s="230">
        <v>3800</v>
      </c>
      <c r="G74" s="191">
        <v>760</v>
      </c>
    </row>
    <row r="75" spans="1:20" ht="15.75">
      <c r="A75" s="188"/>
      <c r="B75" s="252" t="s">
        <v>68</v>
      </c>
      <c r="C75" s="233"/>
      <c r="D75" s="234"/>
      <c r="E75" s="233">
        <v>1</v>
      </c>
      <c r="F75" s="233"/>
      <c r="G75" s="228">
        <f>G73+G74</f>
        <v>939.96</v>
      </c>
    </row>
    <row r="76" spans="1:20" ht="15.75">
      <c r="A76" s="188"/>
      <c r="B76" s="260" t="s">
        <v>128</v>
      </c>
      <c r="C76" s="194"/>
      <c r="D76" s="194"/>
      <c r="E76" s="235"/>
      <c r="F76" s="236"/>
      <c r="G76" s="237">
        <v>0</v>
      </c>
    </row>
    <row r="77" spans="1:20" ht="15.75">
      <c r="A77" s="48"/>
      <c r="B77" s="238" t="s">
        <v>69</v>
      </c>
      <c r="C77" s="215"/>
      <c r="D77" s="215"/>
      <c r="E77" s="215"/>
      <c r="F77" s="215"/>
      <c r="G77" s="239">
        <f>G71+G75</f>
        <v>9635.39</v>
      </c>
    </row>
    <row r="78" spans="1:20" ht="15.75" customHeight="1">
      <c r="A78" s="376" t="s">
        <v>210</v>
      </c>
      <c r="B78" s="376"/>
      <c r="C78" s="376"/>
      <c r="D78" s="376"/>
      <c r="E78" s="376"/>
      <c r="F78" s="376"/>
      <c r="G78" s="37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17" t="s">
        <v>211</v>
      </c>
      <c r="C79" s="417"/>
      <c r="D79" s="417"/>
      <c r="E79" s="417"/>
      <c r="F79" s="417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381" t="s">
        <v>8</v>
      </c>
      <c r="C80" s="381"/>
      <c r="D80" s="381"/>
      <c r="E80" s="381"/>
      <c r="F80" s="381"/>
      <c r="G80" s="5"/>
      <c r="H80" s="5"/>
      <c r="I80" s="5"/>
      <c r="J80" s="5"/>
      <c r="K80" s="5"/>
      <c r="L80" s="5"/>
      <c r="M80" s="5"/>
      <c r="N80" s="5"/>
      <c r="O80" s="5"/>
      <c r="P80" s="377"/>
      <c r="Q80" s="377"/>
      <c r="R80" s="377"/>
      <c r="S80" s="377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378" t="s">
        <v>9</v>
      </c>
      <c r="B82" s="378"/>
      <c r="C82" s="378"/>
      <c r="D82" s="378"/>
      <c r="E82" s="378"/>
      <c r="F82" s="378"/>
      <c r="G82" s="378"/>
    </row>
    <row r="83" spans="1:19" ht="15.75">
      <c r="A83" s="378" t="s">
        <v>10</v>
      </c>
      <c r="B83" s="378"/>
      <c r="C83" s="378"/>
      <c r="D83" s="378"/>
      <c r="E83" s="378"/>
      <c r="F83" s="378"/>
      <c r="G83" s="378"/>
    </row>
    <row r="84" spans="1:19" ht="15.75">
      <c r="A84" s="376" t="s">
        <v>90</v>
      </c>
      <c r="B84" s="376"/>
      <c r="C84" s="376"/>
      <c r="D84" s="376"/>
      <c r="E84" s="376"/>
      <c r="F84" s="376"/>
      <c r="G84" s="376"/>
    </row>
    <row r="85" spans="1:19" ht="15.75">
      <c r="A85" s="23"/>
    </row>
    <row r="86" spans="1:19" ht="15.75">
      <c r="A86" s="379" t="s">
        <v>12</v>
      </c>
      <c r="B86" s="379"/>
      <c r="C86" s="379"/>
      <c r="D86" s="379"/>
      <c r="E86" s="379"/>
      <c r="F86" s="379"/>
      <c r="G86" s="379"/>
    </row>
    <row r="87" spans="1:19" ht="15.75">
      <c r="A87" s="4"/>
    </row>
    <row r="88" spans="1:19" ht="15.75" customHeight="1">
      <c r="A88" s="376" t="s">
        <v>13</v>
      </c>
      <c r="B88" s="376"/>
      <c r="C88" s="383" t="s">
        <v>149</v>
      </c>
      <c r="D88" s="383"/>
      <c r="E88" s="383"/>
      <c r="G88" s="52"/>
    </row>
    <row r="89" spans="1:19">
      <c r="A89" s="50"/>
      <c r="C89" s="381" t="s">
        <v>14</v>
      </c>
      <c r="D89" s="381"/>
      <c r="E89" s="381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376" t="s">
        <v>16</v>
      </c>
      <c r="B91" s="376"/>
      <c r="C91" s="382"/>
      <c r="D91" s="382"/>
      <c r="E91" s="382"/>
      <c r="G91" s="52"/>
    </row>
    <row r="92" spans="1:19">
      <c r="A92" s="50"/>
      <c r="C92" s="377" t="s">
        <v>14</v>
      </c>
      <c r="D92" s="377"/>
      <c r="E92" s="377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388" t="s">
        <v>18</v>
      </c>
      <c r="B96" s="388"/>
      <c r="C96" s="388"/>
      <c r="D96" s="388"/>
      <c r="E96" s="388"/>
      <c r="F96" s="388"/>
      <c r="G96" s="388"/>
    </row>
    <row r="97" spans="1:7" ht="42" customHeight="1">
      <c r="A97" s="420" t="s">
        <v>19</v>
      </c>
      <c r="B97" s="420"/>
      <c r="C97" s="420"/>
      <c r="D97" s="420"/>
      <c r="E97" s="420"/>
      <c r="F97" s="420"/>
      <c r="G97" s="420"/>
    </row>
    <row r="98" spans="1:7" ht="27" customHeight="1">
      <c r="A98" s="420" t="s">
        <v>20</v>
      </c>
      <c r="B98" s="420"/>
      <c r="C98" s="420"/>
      <c r="D98" s="420"/>
      <c r="E98" s="420"/>
      <c r="F98" s="420"/>
      <c r="G98" s="420"/>
    </row>
    <row r="99" spans="1:7" ht="27.75" customHeight="1">
      <c r="A99" s="420" t="s">
        <v>25</v>
      </c>
      <c r="B99" s="420"/>
      <c r="C99" s="420"/>
      <c r="D99" s="420"/>
      <c r="E99" s="420"/>
      <c r="F99" s="420"/>
      <c r="G99" s="420"/>
    </row>
    <row r="100" spans="1:7" ht="16.5">
      <c r="A100" s="420" t="s">
        <v>24</v>
      </c>
      <c r="B100" s="420"/>
      <c r="C100" s="420"/>
      <c r="D100" s="420"/>
      <c r="E100" s="420"/>
      <c r="F100" s="420"/>
      <c r="G100" s="420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  <mergeCell ref="B50:F50"/>
    <mergeCell ref="B61:F61"/>
    <mergeCell ref="B79:F79"/>
    <mergeCell ref="B80:F80"/>
    <mergeCell ref="A78:G78"/>
    <mergeCell ref="B68:D68"/>
    <mergeCell ref="B72:D72"/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12. 16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 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2017-04-26T10:29:55Z</cp:lastPrinted>
  <dcterms:created xsi:type="dcterms:W3CDTF">2016-03-25T08:33:47Z</dcterms:created>
  <dcterms:modified xsi:type="dcterms:W3CDTF">2017-04-26T10:30:55Z</dcterms:modified>
</cp:coreProperties>
</file>